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firstSheet="6" activeTab="10"/>
  </bookViews>
  <sheets>
    <sheet name="02년12월예산" sheetId="1" r:id="rId1"/>
    <sheet name="03년2월" sheetId="2" r:id="rId2"/>
    <sheet name="03년3월" sheetId="3" r:id="rId3"/>
    <sheet name="03년4월" sheetId="4" r:id="rId4"/>
    <sheet name="03년5월" sheetId="5" r:id="rId5"/>
    <sheet name="03년6월" sheetId="6" r:id="rId6"/>
    <sheet name="03년 7월" sheetId="7" r:id="rId7"/>
    <sheet name="03년 8월" sheetId="8" r:id="rId8"/>
    <sheet name="03년 9월" sheetId="9" r:id="rId9"/>
    <sheet name="03년 10월" sheetId="10" r:id="rId10"/>
    <sheet name="03년 12월" sheetId="11" r:id="rId11"/>
  </sheets>
  <definedNames/>
  <calcPr fullCalcOnLoad="1"/>
</workbook>
</file>

<file path=xl/sharedStrings.xml><?xml version="1.0" encoding="utf-8"?>
<sst xmlns="http://schemas.openxmlformats.org/spreadsheetml/2006/main" count="325" uniqueCount="280">
  <si>
    <t xml:space="preserve">          위와 같이 청구하오니 허락해 주십시오.</t>
  </si>
  <si>
    <t>1박 2일 약 30명 *5,0000원</t>
  </si>
  <si>
    <t>30명 기준전철(왕복*600원) 좌석버스(왕복*1,300원)</t>
  </si>
  <si>
    <t>2,300원 *2끼*30명</t>
  </si>
  <si>
    <t>저녁 만찬시간외 간식포함 4,000원*30명</t>
  </si>
  <si>
    <t>항목</t>
  </si>
  <si>
    <t>세부내역</t>
  </si>
  <si>
    <t>본당</t>
  </si>
  <si>
    <t>자체</t>
  </si>
  <si>
    <t>산출내역</t>
  </si>
  <si>
    <t>엘티</t>
  </si>
  <si>
    <t>숙박비</t>
  </si>
  <si>
    <t>교통비</t>
  </si>
  <si>
    <t>식사비</t>
  </si>
  <si>
    <t xml:space="preserve"> </t>
  </si>
  <si>
    <t>부대비용</t>
  </si>
  <si>
    <t>기타 잡비</t>
  </si>
  <si>
    <t>문구류</t>
  </si>
  <si>
    <t>합  계</t>
  </si>
  <si>
    <t>총 합  계</t>
  </si>
  <si>
    <t>사진 현상및 쓰레기 봉투</t>
  </si>
  <si>
    <t>회의및 엘티 준비비용</t>
  </si>
  <si>
    <t>&lt; 각 본당 단장 엘티&gt;</t>
  </si>
  <si>
    <t xml:space="preserve"> ● 일  시 :2003년  1월18(토) ~19(일)</t>
  </si>
  <si>
    <t xml:space="preserve"> ● 내용 : 2003년 1월 상임위및 연계획과 발표회 방안</t>
  </si>
  <si>
    <t xml:space="preserve"> ● 대상 : 각 본당 성가대 임원(회비: 10,000)</t>
  </si>
  <si>
    <t xml:space="preserve">          청구단체명 : 8지구 청년성가대협의회</t>
  </si>
  <si>
    <t xml:space="preserve">                  청구인 : 회장 남희정 모니카</t>
  </si>
  <si>
    <t>결 재</t>
  </si>
  <si>
    <t>협의회장</t>
  </si>
  <si>
    <t>연합회장</t>
  </si>
  <si>
    <t>지도 신부님</t>
  </si>
  <si>
    <t>[계좌번호/ 국민:남희정)045-21-1208-541]</t>
  </si>
  <si>
    <t>2003년 1월 엘티 예산 신청서</t>
  </si>
  <si>
    <t xml:space="preserve"> ● 장소 : 청평 나누리 민박(안전유원지 내)</t>
  </si>
  <si>
    <t>항목</t>
  </si>
  <si>
    <t>세부내역</t>
  </si>
  <si>
    <t>자체</t>
  </si>
  <si>
    <t>산출내역</t>
  </si>
  <si>
    <t xml:space="preserve"> </t>
  </si>
  <si>
    <t>합  계</t>
  </si>
  <si>
    <t>총 합  계</t>
  </si>
  <si>
    <t xml:space="preserve">          위와 같이 청구하오니 허락해 주십시오.</t>
  </si>
  <si>
    <t xml:space="preserve">          청구단체명 : 8지구 청년성가대협의회</t>
  </si>
  <si>
    <t xml:space="preserve">                  청구인 : 회장 남희정 모니카</t>
  </si>
  <si>
    <t>[계좌번호/ 국민:남희정)045-21-1208-541]</t>
  </si>
  <si>
    <t>결 재</t>
  </si>
  <si>
    <t>협의회장</t>
  </si>
  <si>
    <t>연합회장</t>
  </si>
  <si>
    <t>지도 신부님</t>
  </si>
  <si>
    <t>2003년 2월 예산 신청서</t>
  </si>
  <si>
    <t>운영비</t>
  </si>
  <si>
    <t>2월 운영비</t>
  </si>
  <si>
    <t>지구</t>
  </si>
  <si>
    <t>20명 *3000</t>
  </si>
  <si>
    <t>&lt; 2월 상임위원 회의&gt;</t>
  </si>
  <si>
    <t xml:space="preserve"> ● 일  시 :2003년  2월 7일(금) </t>
  </si>
  <si>
    <t xml:space="preserve"> ● 장소 : 중곡동 성당</t>
  </si>
  <si>
    <t xml:space="preserve"> ● 내용 : 2003년 2월 상임위원 회의</t>
  </si>
  <si>
    <t xml:space="preserve"> ● 대상 : 각 본당 성가대 임원</t>
  </si>
  <si>
    <t>항목</t>
  </si>
  <si>
    <t>세부내역</t>
  </si>
  <si>
    <t>지구</t>
  </si>
  <si>
    <t>자체</t>
  </si>
  <si>
    <t>산출내역</t>
  </si>
  <si>
    <t>운영비</t>
  </si>
  <si>
    <t>20명 *3000</t>
  </si>
  <si>
    <t xml:space="preserve"> </t>
  </si>
  <si>
    <t>합  계</t>
  </si>
  <si>
    <t>총 합  계</t>
  </si>
  <si>
    <t xml:space="preserve"> ● 대상 : 각 본당 성가대 임원</t>
  </si>
  <si>
    <t xml:space="preserve">          위와 같이 청구하오니 허락해 주십시오.</t>
  </si>
  <si>
    <t xml:space="preserve">          청구단체명 : 8지구 청년성가대협의회</t>
  </si>
  <si>
    <t xml:space="preserve">                  청구인 : 회장 남희정 모니카</t>
  </si>
  <si>
    <t>[계좌번호/ 국민:남희정)045-21-1208-541]</t>
  </si>
  <si>
    <t>결 재</t>
  </si>
  <si>
    <t>협의회장</t>
  </si>
  <si>
    <t>연합회장</t>
  </si>
  <si>
    <t>지도 신부님</t>
  </si>
  <si>
    <t>2003년 3월 예산 신청서</t>
  </si>
  <si>
    <t>3월 운영비</t>
  </si>
  <si>
    <t>&lt; 3월 상임위원 회의&gt;</t>
  </si>
  <si>
    <t xml:space="preserve"> ● 일  시 :2003년  3월 7일(금)  오후 8시</t>
  </si>
  <si>
    <t xml:space="preserve"> ● 장소 : 금호동 성당</t>
  </si>
  <si>
    <t xml:space="preserve"> ● 내용 : 2003년 3월 상임위원 회의</t>
  </si>
  <si>
    <t>2003. 2.28.</t>
  </si>
  <si>
    <t>2003.3.31</t>
  </si>
  <si>
    <t>&lt; 4월 상임위원 회의&gt;</t>
  </si>
  <si>
    <t xml:space="preserve"> ● 일  시 :2003년  4월 25일(금)  오후 8시</t>
  </si>
  <si>
    <t xml:space="preserve"> ● 장소 : 화양동 성당</t>
  </si>
  <si>
    <t xml:space="preserve"> ● 내용 : 2003년 4월 상임위원 회의</t>
  </si>
  <si>
    <t>2003년 4월 예산 신청서</t>
  </si>
  <si>
    <t>4월 운영비</t>
  </si>
  <si>
    <t>항목</t>
  </si>
  <si>
    <t>세부내역</t>
  </si>
  <si>
    <t>지구</t>
  </si>
  <si>
    <t>자체</t>
  </si>
  <si>
    <t>산출내역</t>
  </si>
  <si>
    <t xml:space="preserve"> </t>
  </si>
  <si>
    <t>합  계</t>
  </si>
  <si>
    <t>총 합  계</t>
  </si>
  <si>
    <t xml:space="preserve"> ● 대상 : 각 본당 성가대 임원</t>
  </si>
  <si>
    <t xml:space="preserve">          위와 같이 청구하오니 허락해 주십시오.</t>
  </si>
  <si>
    <t xml:space="preserve">          청구단체명 : 8지구 청년성가대협의회</t>
  </si>
  <si>
    <t xml:space="preserve">                  청구인 : 회장 남희정 모니카</t>
  </si>
  <si>
    <t>결 재</t>
  </si>
  <si>
    <t>협의회장</t>
  </si>
  <si>
    <t>연합회장</t>
  </si>
  <si>
    <t>지도 신부님</t>
  </si>
  <si>
    <t>2003년 5월 예산 신청서</t>
  </si>
  <si>
    <t>행사비</t>
  </si>
  <si>
    <t>성가대 특강</t>
  </si>
  <si>
    <t>간식(김밥,빵,음료)130명*3,500원=455,000원</t>
  </si>
  <si>
    <t>특강 준비비 : 45,000원</t>
  </si>
  <si>
    <t>운영비</t>
  </si>
  <si>
    <t>5월 운영비</t>
  </si>
  <si>
    <t>20명*3,000원</t>
  </si>
  <si>
    <t>&lt; 5월 상임위원 회의&gt;</t>
  </si>
  <si>
    <t xml:space="preserve"> ● 일  시 :2003년  5월 23일(금)  오후 8시</t>
  </si>
  <si>
    <t xml:space="preserve"> ● 장소 : 옥수동 성당</t>
  </si>
  <si>
    <t xml:space="preserve"> ● 내용 : 2003년 5월 상임위원 회의</t>
  </si>
  <si>
    <t>2003. 4. 26</t>
  </si>
  <si>
    <t>&lt; 성가대 특강 &gt;</t>
  </si>
  <si>
    <t xml:space="preserve"> ● 일  시 :2003년  5월 10일 (토)  오후 8시</t>
  </si>
  <si>
    <t xml:space="preserve"> ● 장소 : 구의동 성당</t>
  </si>
  <si>
    <t xml:space="preserve"> ● 특강내용 : 전례음악이란 무엇인가</t>
  </si>
  <si>
    <t xml:space="preserve"> ● 대상 : 각 본당 성가대(성인및 청/장년)</t>
  </si>
  <si>
    <t>[계좌번호/ 우리:남희정)412-015526-02-001]</t>
  </si>
  <si>
    <t>항목</t>
  </si>
  <si>
    <t>세부내역</t>
  </si>
  <si>
    <t>산출내역</t>
  </si>
  <si>
    <t>행사비</t>
  </si>
  <si>
    <t xml:space="preserve"> </t>
  </si>
  <si>
    <t>운영비</t>
  </si>
  <si>
    <t>합  계</t>
  </si>
  <si>
    <t>총 합  계</t>
  </si>
  <si>
    <t xml:space="preserve"> ● 장소 : 구의동 성당</t>
  </si>
  <si>
    <t xml:space="preserve"> ● 내용 : 2003년 5월 상임위원 회의</t>
  </si>
  <si>
    <t xml:space="preserve"> ● 대상 : 각 본당 성가대 임원</t>
  </si>
  <si>
    <t xml:space="preserve">          청구단체명 : 8지구 청년성가대협의회</t>
  </si>
  <si>
    <t>[계좌번호/ 우리:남희정)412-015526-02-001]</t>
  </si>
  <si>
    <t>결 재</t>
  </si>
  <si>
    <t>협의회장</t>
  </si>
  <si>
    <t>연합회장</t>
  </si>
  <si>
    <t>지도 신부님</t>
  </si>
  <si>
    <t>&lt; 제9회 성가 발표회 &gt;</t>
  </si>
  <si>
    <t xml:space="preserve"> ● 일  시 :2003년  7월 12일 (토)  오후 8시30분</t>
  </si>
  <si>
    <t xml:space="preserve"> ● 발표회: 1부(5개 본당), 2부(5개본당), 3부(연합)</t>
  </si>
  <si>
    <t xml:space="preserve"> ● 참가본당:금호,구의,성수,마장,옥수,왕십리동,자양동,자양2동,중곡동,화양동,행당동</t>
  </si>
  <si>
    <t>산출금액</t>
  </si>
  <si>
    <t>성가 발표회(지구보조)</t>
  </si>
  <si>
    <t>홍보비(팜플렛,포스터,티켓,초대장)</t>
  </si>
  <si>
    <t>악보 제본비(연합곡 80권,발표회 악보집20권)</t>
  </si>
  <si>
    <t>간식비(70명*700원*12회)</t>
  </si>
  <si>
    <t>기타 준비비(피아노 조율외, 시설물준비)</t>
  </si>
  <si>
    <t>잡비</t>
  </si>
  <si>
    <t>6월 운영비</t>
  </si>
  <si>
    <t>지구 총회장 협의회(후원비)</t>
  </si>
  <si>
    <t>행사비 소계</t>
  </si>
  <si>
    <t>&lt; 6월 상임위원 회의&gt;</t>
  </si>
  <si>
    <t xml:space="preserve">          청구인 : 회장 남희정 모니카</t>
  </si>
  <si>
    <t>2003. 5. 31</t>
  </si>
  <si>
    <t xml:space="preserve"> ● 일  시 :2003년  6월 20일(금)  오후 8시</t>
  </si>
  <si>
    <t xml:space="preserve"> ● 장소 : 행당동 성당</t>
  </si>
  <si>
    <t>보조금</t>
  </si>
  <si>
    <t>2003년 6월 예산 신청서</t>
  </si>
  <si>
    <t>항목</t>
  </si>
  <si>
    <t>세부내역</t>
  </si>
  <si>
    <t>산출내역</t>
  </si>
  <si>
    <t xml:space="preserve"> </t>
  </si>
  <si>
    <t>운영비</t>
  </si>
  <si>
    <t>합  계</t>
  </si>
  <si>
    <t>총 합  계</t>
  </si>
  <si>
    <t xml:space="preserve">          위와 같이 청구하오니 허락해 주십시오.</t>
  </si>
  <si>
    <t xml:space="preserve">          청구단체명 : 8지구 청년성가대협의회</t>
  </si>
  <si>
    <t>결 재</t>
  </si>
  <si>
    <t>협의회장</t>
  </si>
  <si>
    <t>연합회장</t>
  </si>
  <si>
    <t>지도 신부님</t>
  </si>
  <si>
    <t>2003년 7월 예산 신청서</t>
  </si>
  <si>
    <t>지구</t>
  </si>
  <si>
    <t>자체</t>
  </si>
  <si>
    <t>20명 *3000</t>
  </si>
  <si>
    <t xml:space="preserve">                  청구인 : 회장 남희정 모니카</t>
  </si>
  <si>
    <t>7월 운영비</t>
  </si>
  <si>
    <t xml:space="preserve"> ● 내용 : 2003년 7월 상임위원 회의</t>
  </si>
  <si>
    <t>[계좌번호/ 우리:남희정)412-012256-02-001]</t>
  </si>
  <si>
    <t>2003. 6. 30.</t>
  </si>
  <si>
    <t>&lt; 발표회 평가회 및 상임위 회의&gt;</t>
  </si>
  <si>
    <t xml:space="preserve"> ● 일  시 :2003년  7월 25일(금)</t>
  </si>
  <si>
    <t xml:space="preserve"> ● 장소 : 자양2동 성당</t>
  </si>
  <si>
    <r>
      <t xml:space="preserve"> ● 대상 : </t>
    </r>
    <r>
      <rPr>
        <b/>
        <sz val="10"/>
        <rFont val="굴림체"/>
        <family val="3"/>
      </rPr>
      <t>각 본당 성가대 임원 및 연합 성가제 참가자중 희망자(지휘자.반주자필)</t>
    </r>
  </si>
  <si>
    <t>&lt; 발표회 평가회 및 상임위 회의&gt;</t>
  </si>
  <si>
    <t>[계좌번호/ 우리:남희정)412-012256-02-001]</t>
  </si>
  <si>
    <t>2003년 8월 예산 신청서</t>
  </si>
  <si>
    <t>8월 운영비</t>
  </si>
  <si>
    <t xml:space="preserve"> ● 일  시 :2003년  8월 21일(목)</t>
  </si>
  <si>
    <t xml:space="preserve"> ● 장소 : 마장동 성당</t>
  </si>
  <si>
    <t xml:space="preserve"> ● 내용 : 2003년 78 상임위원 회의</t>
  </si>
  <si>
    <r>
      <t xml:space="preserve"> ● 대상 : </t>
    </r>
    <r>
      <rPr>
        <b/>
        <sz val="10"/>
        <rFont val="굴림체"/>
        <family val="3"/>
      </rPr>
      <t xml:space="preserve">각 본당 성가대 임원 </t>
    </r>
  </si>
  <si>
    <t>2003. 8. 20.</t>
  </si>
  <si>
    <t>항목</t>
  </si>
  <si>
    <t>세부내역</t>
  </si>
  <si>
    <t>지구</t>
  </si>
  <si>
    <t>자체</t>
  </si>
  <si>
    <t>산출내역</t>
  </si>
  <si>
    <t>운영비</t>
  </si>
  <si>
    <t>20명 *3000</t>
  </si>
  <si>
    <t xml:space="preserve"> </t>
  </si>
  <si>
    <t>합  계</t>
  </si>
  <si>
    <t>총 합  계</t>
  </si>
  <si>
    <r>
      <t xml:space="preserve"> ● 대상 : </t>
    </r>
    <r>
      <rPr>
        <b/>
        <sz val="10"/>
        <rFont val="굴림체"/>
        <family val="3"/>
      </rPr>
      <t xml:space="preserve">각 본당 성가대 임원 </t>
    </r>
  </si>
  <si>
    <t xml:space="preserve">          위와 같이 청구하오니 허락해 주십시오.</t>
  </si>
  <si>
    <t xml:space="preserve">          청구단체명 : 8지구 청년성가대협의회</t>
  </si>
  <si>
    <t xml:space="preserve">                  청구인 : 회장 남희정 모니카</t>
  </si>
  <si>
    <t>[계좌번호/ 우리:남희정)412-012256-02-001]</t>
  </si>
  <si>
    <t>결 재</t>
  </si>
  <si>
    <t>협의회장</t>
  </si>
  <si>
    <t>연합회장</t>
  </si>
  <si>
    <t>지도 신부님</t>
  </si>
  <si>
    <t>2003년 9월 예산 신청서</t>
  </si>
  <si>
    <t>9월 운영비</t>
  </si>
  <si>
    <t>&lt; 상임위 회의&gt;</t>
  </si>
  <si>
    <t xml:space="preserve"> ● 일  시 :2003년  9월 19일( 금 )</t>
  </si>
  <si>
    <t xml:space="preserve"> ● 장소 : 구의동 성당</t>
  </si>
  <si>
    <t xml:space="preserve"> ● 내용 : 2003년 9 상임위원 회의</t>
  </si>
  <si>
    <t>2003. 9. 6.</t>
  </si>
  <si>
    <t>항목</t>
  </si>
  <si>
    <t>세부내역</t>
  </si>
  <si>
    <t>지구</t>
  </si>
  <si>
    <t>자체</t>
  </si>
  <si>
    <t>산출내역</t>
  </si>
  <si>
    <t>운영비</t>
  </si>
  <si>
    <t>20명 *3000</t>
  </si>
  <si>
    <t xml:space="preserve"> </t>
  </si>
  <si>
    <t>합  계</t>
  </si>
  <si>
    <t>총 합  계</t>
  </si>
  <si>
    <t>&lt; 상임위 회의&gt;</t>
  </si>
  <si>
    <r>
      <t xml:space="preserve"> ● 대상 : </t>
    </r>
    <r>
      <rPr>
        <b/>
        <sz val="10"/>
        <rFont val="굴림체"/>
        <family val="3"/>
      </rPr>
      <t xml:space="preserve">각 본당 성가대 임원 </t>
    </r>
  </si>
  <si>
    <t xml:space="preserve">          위와 같이 청구하오니 허락해 주십시오.</t>
  </si>
  <si>
    <t xml:space="preserve">          청구단체명 : 8지구 청년성가대협의회</t>
  </si>
  <si>
    <t xml:space="preserve">                  청구인 : 회장 남희정 모니카</t>
  </si>
  <si>
    <t>[계좌번호/ 우리:남희정)412-012256-02-001]</t>
  </si>
  <si>
    <t>결 재</t>
  </si>
  <si>
    <t>협의회장</t>
  </si>
  <si>
    <t>연합회장</t>
  </si>
  <si>
    <t>지도 신부님</t>
  </si>
  <si>
    <t>2003. 10. 14.</t>
  </si>
  <si>
    <t xml:space="preserve"> ● 일  시 :2003년 10월 17일( 금 )</t>
  </si>
  <si>
    <t xml:space="preserve"> ● 장소 : 자양동 성당</t>
  </si>
  <si>
    <t xml:space="preserve"> ● 내용 : 2003년 10 상임위원 회의</t>
  </si>
  <si>
    <t>10월 운영비</t>
  </si>
  <si>
    <t>2003년 10월 예산 신청서</t>
  </si>
  <si>
    <t>항목</t>
  </si>
  <si>
    <t>세부내역</t>
  </si>
  <si>
    <t>지구</t>
  </si>
  <si>
    <t>자체</t>
  </si>
  <si>
    <t>산출내역</t>
  </si>
  <si>
    <t xml:space="preserve"> </t>
  </si>
  <si>
    <t>합  계</t>
  </si>
  <si>
    <t>총 합  계</t>
  </si>
  <si>
    <t>&lt; 상임위 회의&gt;</t>
  </si>
  <si>
    <t xml:space="preserve">          위와 같이 청구하오니 허락해 주십시오.</t>
  </si>
  <si>
    <r>
      <t xml:space="preserve"> ● 대상 : </t>
    </r>
    <r>
      <rPr>
        <b/>
        <sz val="10"/>
        <rFont val="굴림체"/>
        <family val="3"/>
      </rPr>
      <t xml:space="preserve">각 본당 성가대 신/구 임원 </t>
    </r>
  </si>
  <si>
    <t>양석 가브리엘</t>
  </si>
  <si>
    <t xml:space="preserve"> : 회장</t>
  </si>
  <si>
    <t>2003. 12. 30.</t>
  </si>
  <si>
    <t xml:space="preserve"> ● 장소 : 대성리 돌담 캠프</t>
  </si>
  <si>
    <t xml:space="preserve"> ● 내용 : 2004년 8지구 상임위 LT</t>
  </si>
  <si>
    <t>성가대 신 임원단</t>
  </si>
  <si>
    <t>2004년 LT 예산 신청서</t>
  </si>
  <si>
    <t>LT비</t>
  </si>
  <si>
    <t>숙박비  200,000</t>
  </si>
  <si>
    <t xml:space="preserve"> </t>
  </si>
  <si>
    <t>부식비 155,000</t>
  </si>
  <si>
    <t>기름값 20,000</t>
  </si>
  <si>
    <t>기타 준비비 20,000</t>
  </si>
  <si>
    <t>왕복 교통비 2000 * 37 * 2 = 148,000</t>
  </si>
  <si>
    <t>식비  1000 * 37 * 2 = 74,000</t>
  </si>
  <si>
    <t xml:space="preserve"> ● 일  시 :2004년 1월 3~4일(토,일)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</si>
</sst>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돋움"/>
      <family val="0"/>
    </font>
    <font>
      <sz val="8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24"/>
      <name val="굴림체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b/>
      <u val="single"/>
      <sz val="20"/>
      <name val="굴림체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6" fillId="0" borderId="1" xfId="17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7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1" fontId="6" fillId="0" borderId="8" xfId="17" applyFont="1" applyFill="1" applyBorder="1" applyAlignment="1">
      <alignment horizontal="center"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9" xfId="17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3" fontId="6" fillId="0" borderId="1" xfId="17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1" fontId="6" fillId="0" borderId="29" xfId="17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1" fontId="6" fillId="0" borderId="37" xfId="17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1" fontId="8" fillId="0" borderId="36" xfId="17" applyFont="1" applyFill="1" applyBorder="1" applyAlignment="1">
      <alignment horizontal="center" vertical="center"/>
    </xf>
    <xf numFmtId="41" fontId="8" fillId="0" borderId="0" xfId="17" applyFont="1" applyBorder="1" applyAlignment="1">
      <alignment vertical="center"/>
    </xf>
    <xf numFmtId="41" fontId="8" fillId="0" borderId="19" xfId="17" applyFont="1" applyBorder="1" applyAlignment="1">
      <alignment vertical="center"/>
    </xf>
    <xf numFmtId="41" fontId="6" fillId="0" borderId="0" xfId="17" applyFont="1" applyFill="1" applyBorder="1" applyAlignment="1">
      <alignment vertical="center"/>
    </xf>
    <xf numFmtId="41" fontId="5" fillId="0" borderId="0" xfId="17" applyFont="1" applyFill="1" applyAlignment="1">
      <alignment vertical="center"/>
    </xf>
    <xf numFmtId="41" fontId="7" fillId="0" borderId="8" xfId="17" applyFont="1" applyFill="1" applyBorder="1" applyAlignment="1">
      <alignment horizontal="center" vertical="center"/>
    </xf>
    <xf numFmtId="41" fontId="7" fillId="0" borderId="26" xfId="17" applyFont="1" applyFill="1" applyBorder="1" applyAlignment="1">
      <alignment vertical="center"/>
    </xf>
    <xf numFmtId="41" fontId="3" fillId="0" borderId="0" xfId="17" applyFont="1" applyFill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41" fontId="10" fillId="0" borderId="37" xfId="17" applyFont="1" applyFill="1" applyBorder="1" applyAlignment="1">
      <alignment horizontal="center" vertical="center"/>
    </xf>
    <xf numFmtId="41" fontId="10" fillId="0" borderId="0" xfId="17" applyFont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41" fontId="10" fillId="0" borderId="29" xfId="17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9" xfId="17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41" fontId="8" fillId="0" borderId="43" xfId="17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1" fontId="10" fillId="0" borderId="43" xfId="17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37</xdr:row>
      <xdr:rowOff>0</xdr:rowOff>
    </xdr:from>
    <xdr:to>
      <xdr:col>7</xdr:col>
      <xdr:colOff>942975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1476375" y="1140142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37</xdr:row>
      <xdr:rowOff>0</xdr:rowOff>
    </xdr:from>
    <xdr:to>
      <xdr:col>3</xdr:col>
      <xdr:colOff>561975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2581275" y="1140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37</xdr:row>
      <xdr:rowOff>0</xdr:rowOff>
    </xdr:from>
    <xdr:to>
      <xdr:col>4</xdr:col>
      <xdr:colOff>714375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>
          <a:off x="3724275" y="1140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37</xdr:row>
      <xdr:rowOff>0</xdr:rowOff>
    </xdr:from>
    <xdr:to>
      <xdr:col>7</xdr:col>
      <xdr:colOff>942975</xdr:colOff>
      <xdr:row>37</xdr:row>
      <xdr:rowOff>0</xdr:rowOff>
    </xdr:to>
    <xdr:sp>
      <xdr:nvSpPr>
        <xdr:cNvPr id="4" name="Line 5"/>
        <xdr:cNvSpPr>
          <a:spLocks/>
        </xdr:cNvSpPr>
      </xdr:nvSpPr>
      <xdr:spPr>
        <a:xfrm>
          <a:off x="1476375" y="1140142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37</xdr:row>
      <xdr:rowOff>0</xdr:rowOff>
    </xdr:from>
    <xdr:to>
      <xdr:col>6</xdr:col>
      <xdr:colOff>276225</xdr:colOff>
      <xdr:row>37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181225" y="1140142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3</xdr:col>
      <xdr:colOff>561975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0</xdr:rowOff>
    </xdr:from>
    <xdr:to>
      <xdr:col>4</xdr:col>
      <xdr:colOff>714375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0</xdr:rowOff>
    </xdr:from>
    <xdr:to>
      <xdr:col>6</xdr:col>
      <xdr:colOff>276225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9538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3</xdr:col>
      <xdr:colOff>561975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0</xdr:rowOff>
    </xdr:from>
    <xdr:to>
      <xdr:col>4</xdr:col>
      <xdr:colOff>714375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0</xdr:rowOff>
    </xdr:from>
    <xdr:to>
      <xdr:col>6</xdr:col>
      <xdr:colOff>276225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9538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37</xdr:row>
      <xdr:rowOff>0</xdr:rowOff>
    </xdr:from>
    <xdr:to>
      <xdr:col>7</xdr:col>
      <xdr:colOff>752475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401425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37</xdr:row>
      <xdr:rowOff>0</xdr:rowOff>
    </xdr:from>
    <xdr:to>
      <xdr:col>3</xdr:col>
      <xdr:colOff>561975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40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37</xdr:row>
      <xdr:rowOff>0</xdr:rowOff>
    </xdr:from>
    <xdr:to>
      <xdr:col>4</xdr:col>
      <xdr:colOff>714375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40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37</xdr:row>
      <xdr:rowOff>0</xdr:rowOff>
    </xdr:from>
    <xdr:to>
      <xdr:col>7</xdr:col>
      <xdr:colOff>752475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401425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37</xdr:row>
      <xdr:rowOff>0</xdr:rowOff>
    </xdr:from>
    <xdr:to>
      <xdr:col>6</xdr:col>
      <xdr:colOff>276225</xdr:colOff>
      <xdr:row>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40142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3</xdr:col>
      <xdr:colOff>561975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0</xdr:rowOff>
    </xdr:from>
    <xdr:to>
      <xdr:col>4</xdr:col>
      <xdr:colOff>714375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0</xdr:rowOff>
    </xdr:from>
    <xdr:to>
      <xdr:col>6</xdr:col>
      <xdr:colOff>276225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9538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3</xdr:col>
      <xdr:colOff>561975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0</xdr:rowOff>
    </xdr:from>
    <xdr:to>
      <xdr:col>4</xdr:col>
      <xdr:colOff>714375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0</xdr:rowOff>
    </xdr:from>
    <xdr:to>
      <xdr:col>6</xdr:col>
      <xdr:colOff>276225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9538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53</xdr:row>
      <xdr:rowOff>0</xdr:rowOff>
    </xdr:from>
    <xdr:to>
      <xdr:col>7</xdr:col>
      <xdr:colOff>752475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631632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53</xdr:row>
      <xdr:rowOff>0</xdr:rowOff>
    </xdr:from>
    <xdr:to>
      <xdr:col>3</xdr:col>
      <xdr:colOff>561975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63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53</xdr:row>
      <xdr:rowOff>0</xdr:rowOff>
    </xdr:from>
    <xdr:to>
      <xdr:col>4</xdr:col>
      <xdr:colOff>714375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63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53</xdr:row>
      <xdr:rowOff>0</xdr:rowOff>
    </xdr:from>
    <xdr:to>
      <xdr:col>7</xdr:col>
      <xdr:colOff>752475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631632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53</xdr:row>
      <xdr:rowOff>0</xdr:rowOff>
    </xdr:from>
    <xdr:to>
      <xdr:col>6</xdr:col>
      <xdr:colOff>276225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631632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54</xdr:row>
      <xdr:rowOff>0</xdr:rowOff>
    </xdr:from>
    <xdr:to>
      <xdr:col>7</xdr:col>
      <xdr:colOff>609600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1552575" y="1555432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54</xdr:row>
      <xdr:rowOff>0</xdr:rowOff>
    </xdr:from>
    <xdr:to>
      <xdr:col>3</xdr:col>
      <xdr:colOff>561975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2724150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54</xdr:row>
      <xdr:rowOff>0</xdr:rowOff>
    </xdr:from>
    <xdr:to>
      <xdr:col>4</xdr:col>
      <xdr:colOff>714375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54</xdr:row>
      <xdr:rowOff>0</xdr:rowOff>
    </xdr:from>
    <xdr:to>
      <xdr:col>7</xdr:col>
      <xdr:colOff>609600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1552575" y="1555432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54</xdr:row>
      <xdr:rowOff>0</xdr:rowOff>
    </xdr:from>
    <xdr:to>
      <xdr:col>6</xdr:col>
      <xdr:colOff>276225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24100" y="1555432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3</xdr:col>
      <xdr:colOff>561975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0</xdr:rowOff>
    </xdr:from>
    <xdr:to>
      <xdr:col>4</xdr:col>
      <xdr:colOff>714375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0</xdr:rowOff>
    </xdr:from>
    <xdr:to>
      <xdr:col>6</xdr:col>
      <xdr:colOff>276225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9538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3</xdr:col>
      <xdr:colOff>561975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0</xdr:rowOff>
    </xdr:from>
    <xdr:to>
      <xdr:col>4</xdr:col>
      <xdr:colOff>714375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0</xdr:rowOff>
    </xdr:from>
    <xdr:to>
      <xdr:col>6</xdr:col>
      <xdr:colOff>276225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9538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3</xdr:col>
      <xdr:colOff>561975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2705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39</xdr:row>
      <xdr:rowOff>0</xdr:rowOff>
    </xdr:from>
    <xdr:to>
      <xdr:col>4</xdr:col>
      <xdr:colOff>714375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962025</xdr:colOff>
      <xdr:row>39</xdr:row>
      <xdr:rowOff>0</xdr:rowOff>
    </xdr:from>
    <xdr:to>
      <xdr:col>7</xdr:col>
      <xdr:colOff>752475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1600200" y="119538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0</xdr:rowOff>
    </xdr:from>
    <xdr:to>
      <xdr:col>6</xdr:col>
      <xdr:colOff>276225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05050" y="119538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    협의회장      연합회장      지도신부님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4">
      <selection activeCell="D15" sqref="D15"/>
    </sheetView>
  </sheetViews>
  <sheetFormatPr defaultColWidth="8.88671875" defaultRowHeight="26.25" customHeight="1"/>
  <cols>
    <col min="1" max="1" width="5.9960937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10.77734375" style="4" customWidth="1"/>
    <col min="8" max="8" width="10.99609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33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5</v>
      </c>
      <c r="B4" s="93" t="s">
        <v>6</v>
      </c>
      <c r="C4" s="94"/>
      <c r="D4" s="18" t="s">
        <v>7</v>
      </c>
      <c r="E4" s="18" t="s">
        <v>8</v>
      </c>
      <c r="F4" s="90" t="s">
        <v>9</v>
      </c>
      <c r="G4" s="91"/>
      <c r="H4" s="92"/>
    </row>
    <row r="5" spans="1:8" s="2" customFormat="1" ht="21.75" customHeight="1">
      <c r="A5" s="103" t="s">
        <v>10</v>
      </c>
      <c r="B5" s="78" t="s">
        <v>11</v>
      </c>
      <c r="C5" s="79"/>
      <c r="D5" s="23">
        <v>150000</v>
      </c>
      <c r="E5" s="23"/>
      <c r="F5" s="28" t="s">
        <v>1</v>
      </c>
      <c r="G5" s="38"/>
      <c r="H5" s="37"/>
    </row>
    <row r="6" spans="1:8" s="2" customFormat="1" ht="21.75" customHeight="1">
      <c r="A6" s="104"/>
      <c r="B6" s="95" t="s">
        <v>12</v>
      </c>
      <c r="C6" s="96"/>
      <c r="D6" s="6">
        <f>((2*700)+(2*1300))*30</f>
        <v>120000</v>
      </c>
      <c r="E6" s="6"/>
      <c r="F6" s="17" t="s">
        <v>2</v>
      </c>
      <c r="G6" s="29"/>
      <c r="H6" s="19"/>
    </row>
    <row r="7" spans="1:10" s="2" customFormat="1" ht="21.75" customHeight="1">
      <c r="A7" s="104"/>
      <c r="B7" s="95" t="s">
        <v>13</v>
      </c>
      <c r="C7" s="96"/>
      <c r="D7" s="6"/>
      <c r="E7" s="6">
        <f>2300*2*30</f>
        <v>138000</v>
      </c>
      <c r="F7" s="17" t="s">
        <v>3</v>
      </c>
      <c r="G7" s="29"/>
      <c r="H7" s="19"/>
      <c r="J7" s="2" t="s">
        <v>14</v>
      </c>
    </row>
    <row r="8" spans="1:8" s="2" customFormat="1" ht="21.75" customHeight="1">
      <c r="A8" s="104"/>
      <c r="B8" s="95" t="s">
        <v>15</v>
      </c>
      <c r="C8" s="96"/>
      <c r="D8" s="6"/>
      <c r="E8" s="6">
        <f>4000*30</f>
        <v>120000</v>
      </c>
      <c r="F8" s="17" t="s">
        <v>4</v>
      </c>
      <c r="G8" s="29"/>
      <c r="H8" s="19"/>
    </row>
    <row r="9" spans="1:8" s="2" customFormat="1" ht="21.75" customHeight="1">
      <c r="A9" s="104"/>
      <c r="B9" s="95" t="s">
        <v>16</v>
      </c>
      <c r="C9" s="96"/>
      <c r="D9" s="6"/>
      <c r="E9" s="6">
        <v>30000</v>
      </c>
      <c r="F9" s="17" t="s">
        <v>20</v>
      </c>
      <c r="G9" s="29"/>
      <c r="H9" s="19"/>
    </row>
    <row r="10" spans="1:8" s="2" customFormat="1" ht="21.75" customHeight="1" thickBot="1">
      <c r="A10" s="104"/>
      <c r="B10" s="95" t="s">
        <v>17</v>
      </c>
      <c r="C10" s="96"/>
      <c r="D10" s="6"/>
      <c r="E10" s="6">
        <v>10000</v>
      </c>
      <c r="F10" s="17" t="s">
        <v>21</v>
      </c>
      <c r="G10" s="29"/>
      <c r="H10" s="19"/>
    </row>
    <row r="11" spans="1:8" s="2" customFormat="1" ht="26.25" customHeight="1" thickTop="1">
      <c r="A11" s="97" t="s">
        <v>18</v>
      </c>
      <c r="B11" s="98"/>
      <c r="C11" s="99"/>
      <c r="D11" s="24">
        <f>SUM(D5:D10)</f>
        <v>270000</v>
      </c>
      <c r="E11" s="25">
        <f>SUM(E5:E10)</f>
        <v>298000</v>
      </c>
      <c r="F11" s="26"/>
      <c r="G11" s="30"/>
      <c r="H11" s="27"/>
    </row>
    <row r="12" spans="1:8" s="2" customFormat="1" ht="26.25" customHeight="1" thickBot="1">
      <c r="A12" s="100" t="s">
        <v>19</v>
      </c>
      <c r="B12" s="101"/>
      <c r="C12" s="102"/>
      <c r="D12" s="82">
        <f>D11+E11</f>
        <v>568000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22</v>
      </c>
      <c r="C14" s="84"/>
      <c r="D14" s="84"/>
      <c r="E14" s="84"/>
      <c r="F14" s="84"/>
      <c r="G14" s="85"/>
    </row>
    <row r="15" spans="2:7" s="2" customFormat="1" ht="22.5" customHeight="1">
      <c r="B15" s="32" t="s">
        <v>23</v>
      </c>
      <c r="C15" s="3"/>
      <c r="D15" s="3"/>
      <c r="E15" s="3"/>
      <c r="F15" s="3"/>
      <c r="G15" s="33"/>
    </row>
    <row r="16" spans="2:7" s="2" customFormat="1" ht="22.5" customHeight="1">
      <c r="B16" s="32" t="s">
        <v>34</v>
      </c>
      <c r="C16" s="3"/>
      <c r="D16" s="3"/>
      <c r="E16" s="3"/>
      <c r="F16" s="3"/>
      <c r="G16" s="33"/>
    </row>
    <row r="17" spans="2:7" s="2" customFormat="1" ht="22.5" customHeight="1">
      <c r="B17" s="32" t="s">
        <v>24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25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0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26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27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32</v>
      </c>
      <c r="E23" s="14"/>
      <c r="F23" s="14"/>
      <c r="G23" s="14"/>
      <c r="H23" s="14"/>
      <c r="I23" s="14"/>
    </row>
    <row r="24" spans="1:9" s="2" customFormat="1" ht="21.75" customHeight="1" thickBot="1">
      <c r="A24" s="13"/>
      <c r="B24" s="14"/>
      <c r="C24" s="14"/>
      <c r="D24" s="14"/>
      <c r="E24" s="14"/>
      <c r="F24" s="14"/>
      <c r="G24" s="14"/>
      <c r="H24" s="14"/>
      <c r="I24" s="14"/>
    </row>
    <row r="25" spans="1:9" s="2" customFormat="1" ht="21.75" customHeight="1">
      <c r="A25" s="13"/>
      <c r="B25" s="14"/>
      <c r="C25" s="86" t="s">
        <v>28</v>
      </c>
      <c r="D25" s="39" t="s">
        <v>29</v>
      </c>
      <c r="E25" s="40" t="s">
        <v>30</v>
      </c>
      <c r="F25" s="41" t="s">
        <v>31</v>
      </c>
      <c r="G25" s="14"/>
      <c r="H25" s="14"/>
      <c r="I25" s="14"/>
    </row>
    <row r="26" spans="1:9" s="2" customFormat="1" ht="62.25" customHeight="1" thickBot="1">
      <c r="A26" s="13"/>
      <c r="B26" s="14"/>
      <c r="C26" s="87"/>
      <c r="D26" s="42"/>
      <c r="E26" s="43"/>
      <c r="F26" s="44"/>
      <c r="G26" s="14"/>
      <c r="H26" s="14"/>
      <c r="I26" s="14"/>
    </row>
    <row r="27" spans="1:9" s="2" customFormat="1" ht="21.75" customHeight="1">
      <c r="A27" s="13"/>
      <c r="B27" s="14"/>
      <c r="C27" s="14"/>
      <c r="D27" s="14"/>
      <c r="E27" s="14"/>
      <c r="F27" s="14"/>
      <c r="G27" s="14"/>
      <c r="H27" s="14"/>
      <c r="I27" s="14"/>
    </row>
    <row r="28" spans="1:9" s="2" customFormat="1" ht="21.75" customHeight="1">
      <c r="A28" s="13"/>
      <c r="B28" s="14"/>
      <c r="C28" s="14"/>
      <c r="D28" s="14"/>
      <c r="E28" s="14"/>
      <c r="F28" s="1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</sheetData>
  <mergeCells count="16">
    <mergeCell ref="A5:A10"/>
    <mergeCell ref="B5:C5"/>
    <mergeCell ref="B6:C6"/>
    <mergeCell ref="B7:C7"/>
    <mergeCell ref="B8:C8"/>
    <mergeCell ref="B9:C9"/>
    <mergeCell ref="D12:E12"/>
    <mergeCell ref="B14:G14"/>
    <mergeCell ref="C25:C26"/>
    <mergeCell ref="A2:H2"/>
    <mergeCell ref="A3:H3"/>
    <mergeCell ref="F4:H4"/>
    <mergeCell ref="B4:C4"/>
    <mergeCell ref="B10:C10"/>
    <mergeCell ref="A11:C11"/>
    <mergeCell ref="A12:C12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F7" sqref="F7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252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227</v>
      </c>
      <c r="B4" s="93" t="s">
        <v>228</v>
      </c>
      <c r="C4" s="94"/>
      <c r="D4" s="18" t="s">
        <v>229</v>
      </c>
      <c r="E4" s="18" t="s">
        <v>230</v>
      </c>
      <c r="F4" s="90" t="s">
        <v>231</v>
      </c>
      <c r="G4" s="91"/>
      <c r="H4" s="92"/>
    </row>
    <row r="5" spans="1:8" s="2" customFormat="1" ht="21.75" customHeight="1">
      <c r="A5" s="103" t="s">
        <v>232</v>
      </c>
      <c r="B5" s="78" t="s">
        <v>251</v>
      </c>
      <c r="C5" s="79"/>
      <c r="D5" s="23">
        <v>60000</v>
      </c>
      <c r="E5" s="23"/>
      <c r="F5" s="28" t="s">
        <v>233</v>
      </c>
      <c r="G5" s="38"/>
      <c r="H5" s="37"/>
    </row>
    <row r="6" spans="1:8" s="2" customFormat="1" ht="21.75" customHeight="1">
      <c r="A6" s="104"/>
      <c r="B6" s="117"/>
      <c r="C6" s="118"/>
      <c r="D6" s="6"/>
      <c r="E6" s="6"/>
      <c r="F6" s="17"/>
      <c r="G6" s="29"/>
      <c r="H6" s="19"/>
    </row>
    <row r="7" spans="1:10" s="2" customFormat="1" ht="21.75" customHeight="1">
      <c r="A7" s="104"/>
      <c r="B7" s="95"/>
      <c r="C7" s="96"/>
      <c r="D7" s="6"/>
      <c r="E7" s="6"/>
      <c r="F7" s="17"/>
      <c r="G7" s="29"/>
      <c r="H7" s="19"/>
      <c r="J7" s="2" t="s">
        <v>234</v>
      </c>
    </row>
    <row r="8" spans="1:8" s="2" customFormat="1" ht="21.75" customHeight="1">
      <c r="A8" s="104"/>
      <c r="B8" s="95"/>
      <c r="C8" s="96"/>
      <c r="D8" s="6"/>
      <c r="E8" s="6"/>
      <c r="F8" s="17"/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/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/>
      <c r="G10" s="29"/>
      <c r="H10" s="19"/>
    </row>
    <row r="11" spans="1:8" s="2" customFormat="1" ht="26.25" customHeight="1" thickTop="1">
      <c r="A11" s="97" t="s">
        <v>235</v>
      </c>
      <c r="B11" s="98"/>
      <c r="C11" s="99"/>
      <c r="D11" s="24">
        <f>SUM(D5:D10)</f>
        <v>60000</v>
      </c>
      <c r="E11" s="25">
        <f>SUM(E5:E10)</f>
        <v>0</v>
      </c>
      <c r="F11" s="26"/>
      <c r="G11" s="30"/>
      <c r="H11" s="27"/>
    </row>
    <row r="12" spans="1:8" s="2" customFormat="1" ht="26.25" customHeight="1" thickBot="1">
      <c r="A12" s="100" t="s">
        <v>236</v>
      </c>
      <c r="B12" s="101"/>
      <c r="C12" s="102"/>
      <c r="D12" s="82">
        <f>D11+E11</f>
        <v>60000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237</v>
      </c>
      <c r="C14" s="84"/>
      <c r="D14" s="84"/>
      <c r="E14" s="84"/>
      <c r="F14" s="84"/>
      <c r="G14" s="85"/>
    </row>
    <row r="15" spans="2:7" s="2" customFormat="1" ht="22.5" customHeight="1">
      <c r="B15" s="32" t="s">
        <v>248</v>
      </c>
      <c r="C15" s="3"/>
      <c r="D15" s="3"/>
      <c r="E15" s="3"/>
      <c r="F15" s="3"/>
      <c r="G15" s="33"/>
    </row>
    <row r="16" spans="2:7" s="2" customFormat="1" ht="22.5" customHeight="1">
      <c r="B16" s="32" t="s">
        <v>249</v>
      </c>
      <c r="C16" s="3"/>
      <c r="D16" s="3"/>
      <c r="E16" s="3"/>
      <c r="F16" s="3"/>
      <c r="G16" s="33"/>
    </row>
    <row r="17" spans="2:7" s="2" customFormat="1" ht="22.5" customHeight="1">
      <c r="B17" s="32" t="s">
        <v>250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238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239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240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241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242</v>
      </c>
      <c r="E23" s="14"/>
      <c r="F23" s="14"/>
      <c r="G23" s="14"/>
      <c r="H23" s="14"/>
      <c r="I23" s="14"/>
    </row>
    <row r="24" spans="1:9" s="2" customFormat="1" ht="21.75" customHeight="1">
      <c r="A24" s="13"/>
      <c r="C24" s="14"/>
      <c r="D24" s="13"/>
      <c r="E24" s="14"/>
      <c r="F24" s="14"/>
      <c r="G24" s="14"/>
      <c r="H24" s="14"/>
      <c r="I24" s="14"/>
    </row>
    <row r="25" spans="1:9" s="2" customFormat="1" ht="21.75" customHeight="1">
      <c r="A25" s="13"/>
      <c r="C25" s="14"/>
      <c r="D25" s="13"/>
      <c r="E25" s="14" t="s">
        <v>247</v>
      </c>
      <c r="F25" s="14"/>
      <c r="G25" s="14"/>
      <c r="H25" s="14"/>
      <c r="I25" s="14"/>
    </row>
    <row r="26" spans="1:9" s="2" customFormat="1" ht="21.75" customHeight="1" thickBo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B27" s="14"/>
      <c r="C27" s="86" t="s">
        <v>243</v>
      </c>
      <c r="D27" s="39" t="s">
        <v>244</v>
      </c>
      <c r="E27" s="40" t="s">
        <v>245</v>
      </c>
      <c r="F27" s="41" t="s">
        <v>246</v>
      </c>
      <c r="G27" s="14"/>
      <c r="H27" s="14"/>
      <c r="I27" s="14"/>
    </row>
    <row r="28" spans="1:9" s="2" customFormat="1" ht="62.25" customHeight="1" thickBot="1">
      <c r="A28" s="13"/>
      <c r="B28" s="14"/>
      <c r="C28" s="87"/>
      <c r="D28" s="42"/>
      <c r="E28" s="43"/>
      <c r="F28" s="4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</sheetData>
  <mergeCells count="16">
    <mergeCell ref="D12:E12"/>
    <mergeCell ref="B14:G14"/>
    <mergeCell ref="C27:C28"/>
    <mergeCell ref="A2:H2"/>
    <mergeCell ref="A3:H3"/>
    <mergeCell ref="F4:H4"/>
    <mergeCell ref="B4:C4"/>
    <mergeCell ref="B10:C10"/>
    <mergeCell ref="A11:C11"/>
    <mergeCell ref="A12:C12"/>
    <mergeCell ref="A5:A10"/>
    <mergeCell ref="B5:C5"/>
    <mergeCell ref="B6:C6"/>
    <mergeCell ref="B7:C7"/>
    <mergeCell ref="B8:C8"/>
    <mergeCell ref="B9:C9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1">
      <selection activeCell="D1" sqref="D1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270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253</v>
      </c>
      <c r="B4" s="93" t="s">
        <v>254</v>
      </c>
      <c r="C4" s="94"/>
      <c r="D4" s="18" t="s">
        <v>255</v>
      </c>
      <c r="E4" s="18" t="s">
        <v>256</v>
      </c>
      <c r="F4" s="90" t="s">
        <v>257</v>
      </c>
      <c r="G4" s="91"/>
      <c r="H4" s="92"/>
    </row>
    <row r="5" spans="1:8" s="2" customFormat="1" ht="21.75" customHeight="1">
      <c r="A5" s="103" t="s">
        <v>114</v>
      </c>
      <c r="B5" s="78" t="s">
        <v>271</v>
      </c>
      <c r="C5" s="79"/>
      <c r="D5" s="23">
        <v>222000</v>
      </c>
      <c r="E5" s="23">
        <v>395000</v>
      </c>
      <c r="F5" s="28" t="s">
        <v>272</v>
      </c>
      <c r="G5" s="38"/>
      <c r="H5" s="37"/>
    </row>
    <row r="6" spans="1:8" s="2" customFormat="1" ht="21.75" customHeight="1">
      <c r="A6" s="104"/>
      <c r="B6" s="117"/>
      <c r="C6" s="118"/>
      <c r="D6" s="6"/>
      <c r="E6" s="6"/>
      <c r="F6" s="17" t="s">
        <v>277</v>
      </c>
      <c r="G6" s="29"/>
      <c r="H6" s="19"/>
    </row>
    <row r="7" spans="1:10" s="2" customFormat="1" ht="21.75" customHeight="1">
      <c r="A7" s="104"/>
      <c r="B7" s="95"/>
      <c r="C7" s="96"/>
      <c r="D7" s="6"/>
      <c r="E7" s="6" t="s">
        <v>273</v>
      </c>
      <c r="F7" s="17" t="s">
        <v>278</v>
      </c>
      <c r="G7" s="29"/>
      <c r="H7" s="19"/>
      <c r="J7" s="2" t="s">
        <v>258</v>
      </c>
    </row>
    <row r="8" spans="1:8" s="2" customFormat="1" ht="21.75" customHeight="1">
      <c r="A8" s="104"/>
      <c r="B8" s="95"/>
      <c r="C8" s="96"/>
      <c r="D8" s="6"/>
      <c r="E8" s="6"/>
      <c r="F8" s="17" t="s">
        <v>274</v>
      </c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 t="s">
        <v>275</v>
      </c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 t="s">
        <v>276</v>
      </c>
      <c r="G10" s="29"/>
      <c r="H10" s="19"/>
    </row>
    <row r="11" spans="1:8" s="2" customFormat="1" ht="26.25" customHeight="1" thickTop="1">
      <c r="A11" s="97" t="s">
        <v>259</v>
      </c>
      <c r="B11" s="98"/>
      <c r="C11" s="99"/>
      <c r="D11" s="24">
        <f>SUM(D5:D10)</f>
        <v>222000</v>
      </c>
      <c r="E11" s="25">
        <f>SUM(E5:E10)</f>
        <v>395000</v>
      </c>
      <c r="F11" s="26"/>
      <c r="G11" s="30"/>
      <c r="H11" s="27"/>
    </row>
    <row r="12" spans="1:8" s="2" customFormat="1" ht="26.25" customHeight="1" thickBot="1">
      <c r="A12" s="100" t="s">
        <v>260</v>
      </c>
      <c r="B12" s="101"/>
      <c r="C12" s="102"/>
      <c r="D12" s="82">
        <v>617000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261</v>
      </c>
      <c r="C14" s="84"/>
      <c r="D14" s="84"/>
      <c r="E14" s="84"/>
      <c r="F14" s="84"/>
      <c r="G14" s="85"/>
    </row>
    <row r="15" spans="2:7" s="2" customFormat="1" ht="22.5" customHeight="1">
      <c r="B15" s="32" t="s">
        <v>279</v>
      </c>
      <c r="C15" s="3"/>
      <c r="D15" s="3"/>
      <c r="E15" s="3"/>
      <c r="F15" s="3"/>
      <c r="G15" s="33"/>
    </row>
    <row r="16" spans="2:7" s="2" customFormat="1" ht="22.5" customHeight="1">
      <c r="B16" s="32" t="s">
        <v>267</v>
      </c>
      <c r="C16" s="3"/>
      <c r="D16" s="3"/>
      <c r="E16" s="3"/>
      <c r="F16" s="3"/>
      <c r="G16" s="33"/>
    </row>
    <row r="17" spans="2:7" s="2" customFormat="1" ht="22.5" customHeight="1">
      <c r="B17" s="32" t="s">
        <v>268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263</v>
      </c>
      <c r="C18" s="35"/>
      <c r="D18" s="35" t="s">
        <v>269</v>
      </c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262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26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27</v>
      </c>
      <c r="C22" s="14"/>
      <c r="D22" s="14"/>
      <c r="E22" s="14" t="s">
        <v>265</v>
      </c>
      <c r="F22" s="14" t="s">
        <v>264</v>
      </c>
      <c r="G22" s="14"/>
      <c r="H22" s="14"/>
      <c r="I22" s="14"/>
    </row>
    <row r="23" spans="1:9" s="2" customFormat="1" ht="21.75" customHeight="1">
      <c r="A23" s="13"/>
      <c r="C23" s="14"/>
      <c r="D23" s="13"/>
      <c r="E23" s="14"/>
      <c r="F23" s="14"/>
      <c r="G23" s="14"/>
      <c r="H23" s="14"/>
      <c r="I23" s="14"/>
    </row>
    <row r="24" spans="1:9" s="2" customFormat="1" ht="21.75" customHeight="1">
      <c r="A24" s="13"/>
      <c r="C24" s="14"/>
      <c r="D24" s="13"/>
      <c r="E24" s="14"/>
      <c r="F24" s="14"/>
      <c r="G24" s="14"/>
      <c r="H24" s="14"/>
      <c r="I24" s="14"/>
    </row>
    <row r="25" spans="1:9" s="2" customFormat="1" ht="21.75" customHeight="1">
      <c r="A25" s="13"/>
      <c r="C25" s="14"/>
      <c r="D25" s="13"/>
      <c r="E25" s="14" t="s">
        <v>266</v>
      </c>
      <c r="F25" s="14"/>
      <c r="G25" s="14"/>
      <c r="H25" s="14"/>
      <c r="I25" s="14"/>
    </row>
    <row r="26" spans="1:9" s="2" customFormat="1" ht="21.75" customHeight="1" thickBo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B27" s="14"/>
      <c r="C27" s="86" t="s">
        <v>28</v>
      </c>
      <c r="D27" s="39" t="s">
        <v>29</v>
      </c>
      <c r="E27" s="40" t="s">
        <v>30</v>
      </c>
      <c r="F27" s="41" t="s">
        <v>31</v>
      </c>
      <c r="G27" s="14"/>
      <c r="H27" s="14"/>
      <c r="I27" s="14"/>
    </row>
    <row r="28" spans="1:9" s="2" customFormat="1" ht="62.25" customHeight="1" thickBot="1">
      <c r="A28" s="13"/>
      <c r="B28" s="14"/>
      <c r="C28" s="87"/>
      <c r="D28" s="42"/>
      <c r="E28" s="43"/>
      <c r="F28" s="4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</sheetData>
  <mergeCells count="16">
    <mergeCell ref="A5:A10"/>
    <mergeCell ref="B5:C5"/>
    <mergeCell ref="B6:C6"/>
    <mergeCell ref="B7:C7"/>
    <mergeCell ref="B8:C8"/>
    <mergeCell ref="B9:C9"/>
    <mergeCell ref="D12:E12"/>
    <mergeCell ref="B14:G14"/>
    <mergeCell ref="C27:C28"/>
    <mergeCell ref="A2:H2"/>
    <mergeCell ref="A3:H3"/>
    <mergeCell ref="F4:H4"/>
    <mergeCell ref="B4:C4"/>
    <mergeCell ref="B10:C10"/>
    <mergeCell ref="A11:C11"/>
    <mergeCell ref="A12:C12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7">
      <selection activeCell="B27" sqref="B27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10.77734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50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35</v>
      </c>
      <c r="B4" s="93" t="s">
        <v>36</v>
      </c>
      <c r="C4" s="94"/>
      <c r="D4" s="18" t="s">
        <v>53</v>
      </c>
      <c r="E4" s="18" t="s">
        <v>37</v>
      </c>
      <c r="F4" s="90" t="s">
        <v>38</v>
      </c>
      <c r="G4" s="91"/>
      <c r="H4" s="92"/>
    </row>
    <row r="5" spans="1:8" s="2" customFormat="1" ht="21.75" customHeight="1">
      <c r="A5" s="103" t="s">
        <v>51</v>
      </c>
      <c r="B5" s="78" t="s">
        <v>52</v>
      </c>
      <c r="C5" s="79"/>
      <c r="D5" s="23">
        <v>60000</v>
      </c>
      <c r="E5" s="23"/>
      <c r="F5" s="28" t="s">
        <v>54</v>
      </c>
      <c r="G5" s="38"/>
      <c r="H5" s="37"/>
    </row>
    <row r="6" spans="1:8" s="2" customFormat="1" ht="21.75" customHeight="1">
      <c r="A6" s="104"/>
      <c r="B6" s="95"/>
      <c r="C6" s="96"/>
      <c r="D6" s="6"/>
      <c r="E6" s="45"/>
      <c r="F6" s="17"/>
      <c r="G6" s="29"/>
      <c r="H6" s="19"/>
    </row>
    <row r="7" spans="1:10" s="2" customFormat="1" ht="21.75" customHeight="1">
      <c r="A7" s="104"/>
      <c r="B7" s="95"/>
      <c r="C7" s="96"/>
      <c r="D7" s="6"/>
      <c r="E7" s="6"/>
      <c r="F7" s="17"/>
      <c r="G7" s="29"/>
      <c r="H7" s="19"/>
      <c r="J7" s="2" t="s">
        <v>39</v>
      </c>
    </row>
    <row r="8" spans="1:8" s="2" customFormat="1" ht="21.75" customHeight="1">
      <c r="A8" s="104"/>
      <c r="B8" s="95"/>
      <c r="C8" s="96"/>
      <c r="D8" s="6"/>
      <c r="E8" s="6"/>
      <c r="F8" s="17"/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/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/>
      <c r="G10" s="29"/>
      <c r="H10" s="19"/>
    </row>
    <row r="11" spans="1:8" s="2" customFormat="1" ht="26.25" customHeight="1" thickTop="1">
      <c r="A11" s="97" t="s">
        <v>40</v>
      </c>
      <c r="B11" s="98"/>
      <c r="C11" s="99"/>
      <c r="D11" s="24">
        <f>SUM(D5:D10)</f>
        <v>60000</v>
      </c>
      <c r="E11" s="25">
        <f>SUM(E5:E10)</f>
        <v>0</v>
      </c>
      <c r="F11" s="26"/>
      <c r="G11" s="30"/>
      <c r="H11" s="27"/>
    </row>
    <row r="12" spans="1:8" s="2" customFormat="1" ht="26.25" customHeight="1" thickBot="1">
      <c r="A12" s="100" t="s">
        <v>41</v>
      </c>
      <c r="B12" s="101"/>
      <c r="C12" s="102"/>
      <c r="D12" s="82">
        <f>D11+E11</f>
        <v>60000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55</v>
      </c>
      <c r="C14" s="84"/>
      <c r="D14" s="84"/>
      <c r="E14" s="84"/>
      <c r="F14" s="84"/>
      <c r="G14" s="85"/>
    </row>
    <row r="15" spans="2:7" s="2" customFormat="1" ht="22.5" customHeight="1">
      <c r="B15" s="32" t="s">
        <v>56</v>
      </c>
      <c r="C15" s="3"/>
      <c r="D15" s="3"/>
      <c r="E15" s="3"/>
      <c r="F15" s="3"/>
      <c r="G15" s="33"/>
    </row>
    <row r="16" spans="2:7" s="2" customFormat="1" ht="22.5" customHeight="1">
      <c r="B16" s="32" t="s">
        <v>57</v>
      </c>
      <c r="C16" s="3"/>
      <c r="D16" s="3"/>
      <c r="E16" s="3"/>
      <c r="F16" s="3"/>
      <c r="G16" s="33"/>
    </row>
    <row r="17" spans="2:7" s="2" customFormat="1" ht="22.5" customHeight="1">
      <c r="B17" s="32" t="s">
        <v>58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59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42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43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44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45</v>
      </c>
      <c r="E23" s="14"/>
      <c r="F23" s="14"/>
      <c r="G23" s="14"/>
      <c r="H23" s="14"/>
      <c r="I23" s="14"/>
    </row>
    <row r="24" spans="1:9" s="2" customFormat="1" ht="21.75" customHeight="1" thickBot="1">
      <c r="A24" s="13"/>
      <c r="B24" s="14"/>
      <c r="C24" s="14"/>
      <c r="D24" s="14"/>
      <c r="E24" s="14"/>
      <c r="F24" s="14"/>
      <c r="G24" s="14"/>
      <c r="H24" s="14"/>
      <c r="I24" s="14"/>
    </row>
    <row r="25" spans="1:9" s="2" customFormat="1" ht="21.75" customHeight="1">
      <c r="A25" s="13"/>
      <c r="B25" s="14"/>
      <c r="C25" s="86" t="s">
        <v>46</v>
      </c>
      <c r="D25" s="39" t="s">
        <v>47</v>
      </c>
      <c r="E25" s="40" t="s">
        <v>48</v>
      </c>
      <c r="F25" s="41" t="s">
        <v>49</v>
      </c>
      <c r="G25" s="14"/>
      <c r="H25" s="14"/>
      <c r="I25" s="14"/>
    </row>
    <row r="26" spans="1:9" s="2" customFormat="1" ht="62.25" customHeight="1" thickBot="1">
      <c r="A26" s="13"/>
      <c r="B26" s="14"/>
      <c r="C26" s="87"/>
      <c r="D26" s="42"/>
      <c r="E26" s="43"/>
      <c r="F26" s="44"/>
      <c r="G26" s="14"/>
      <c r="H26" s="14"/>
      <c r="I26" s="14"/>
    </row>
    <row r="27" spans="1:9" s="2" customFormat="1" ht="21.75" customHeight="1">
      <c r="A27" s="13"/>
      <c r="B27" s="14"/>
      <c r="C27" s="14"/>
      <c r="D27" s="14"/>
      <c r="E27" s="14"/>
      <c r="F27" s="14"/>
      <c r="G27" s="14"/>
      <c r="H27" s="14"/>
      <c r="I27" s="14"/>
    </row>
    <row r="28" spans="1:9" s="2" customFormat="1" ht="21.75" customHeight="1">
      <c r="A28" s="13"/>
      <c r="B28" s="14"/>
      <c r="C28" s="14"/>
      <c r="D28" s="14"/>
      <c r="E28" s="14"/>
      <c r="F28" s="1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</sheetData>
  <mergeCells count="16">
    <mergeCell ref="D12:E12"/>
    <mergeCell ref="B14:G14"/>
    <mergeCell ref="C25:C26"/>
    <mergeCell ref="A2:H2"/>
    <mergeCell ref="A3:H3"/>
    <mergeCell ref="F4:H4"/>
    <mergeCell ref="B4:C4"/>
    <mergeCell ref="B10:C10"/>
    <mergeCell ref="A11:C11"/>
    <mergeCell ref="A12:C12"/>
    <mergeCell ref="A5:A10"/>
    <mergeCell ref="B5:C5"/>
    <mergeCell ref="B6:C6"/>
    <mergeCell ref="B7:C7"/>
    <mergeCell ref="B8:C8"/>
    <mergeCell ref="B9:C9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8">
      <selection activeCell="F13" sqref="F13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79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60</v>
      </c>
      <c r="B4" s="93" t="s">
        <v>61</v>
      </c>
      <c r="C4" s="94"/>
      <c r="D4" s="18" t="s">
        <v>62</v>
      </c>
      <c r="E4" s="18" t="s">
        <v>63</v>
      </c>
      <c r="F4" s="90" t="s">
        <v>64</v>
      </c>
      <c r="G4" s="91"/>
      <c r="H4" s="92"/>
    </row>
    <row r="5" spans="1:8" s="2" customFormat="1" ht="21.75" customHeight="1">
      <c r="A5" s="103" t="s">
        <v>65</v>
      </c>
      <c r="B5" s="78" t="s">
        <v>80</v>
      </c>
      <c r="C5" s="79"/>
      <c r="D5" s="23">
        <v>60000</v>
      </c>
      <c r="E5" s="23"/>
      <c r="F5" s="28" t="s">
        <v>66</v>
      </c>
      <c r="G5" s="38"/>
      <c r="H5" s="37"/>
    </row>
    <row r="6" spans="1:8" s="2" customFormat="1" ht="21.75" customHeight="1">
      <c r="A6" s="104"/>
      <c r="B6" s="95"/>
      <c r="C6" s="96"/>
      <c r="D6" s="6"/>
      <c r="E6" s="45"/>
      <c r="F6" s="17"/>
      <c r="G6" s="29"/>
      <c r="H6" s="19"/>
    </row>
    <row r="7" spans="1:10" s="2" customFormat="1" ht="21.75" customHeight="1">
      <c r="A7" s="104"/>
      <c r="B7" s="95"/>
      <c r="C7" s="96"/>
      <c r="D7" s="6"/>
      <c r="E7" s="6"/>
      <c r="F7" s="17"/>
      <c r="G7" s="29"/>
      <c r="H7" s="19"/>
      <c r="J7" s="2" t="s">
        <v>67</v>
      </c>
    </row>
    <row r="8" spans="1:8" s="2" customFormat="1" ht="21.75" customHeight="1">
      <c r="A8" s="104"/>
      <c r="B8" s="95"/>
      <c r="C8" s="96"/>
      <c r="D8" s="6"/>
      <c r="E8" s="6"/>
      <c r="F8" s="17"/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/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/>
      <c r="G10" s="29"/>
      <c r="H10" s="19"/>
    </row>
    <row r="11" spans="1:8" s="2" customFormat="1" ht="26.25" customHeight="1" thickTop="1">
      <c r="A11" s="97" t="s">
        <v>68</v>
      </c>
      <c r="B11" s="98"/>
      <c r="C11" s="99"/>
      <c r="D11" s="24">
        <f>SUM(D5:D10)</f>
        <v>60000</v>
      </c>
      <c r="E11" s="25">
        <f>SUM(E5:E10)</f>
        <v>0</v>
      </c>
      <c r="F11" s="26"/>
      <c r="G11" s="30"/>
      <c r="H11" s="27"/>
    </row>
    <row r="12" spans="1:8" s="2" customFormat="1" ht="26.25" customHeight="1" thickBot="1">
      <c r="A12" s="100" t="s">
        <v>69</v>
      </c>
      <c r="B12" s="101"/>
      <c r="C12" s="102"/>
      <c r="D12" s="82">
        <f>D11+E11</f>
        <v>60000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81</v>
      </c>
      <c r="C14" s="84"/>
      <c r="D14" s="84"/>
      <c r="E14" s="84"/>
      <c r="F14" s="84"/>
      <c r="G14" s="85"/>
    </row>
    <row r="15" spans="2:7" s="2" customFormat="1" ht="22.5" customHeight="1">
      <c r="B15" s="32" t="s">
        <v>82</v>
      </c>
      <c r="C15" s="3"/>
      <c r="D15" s="3"/>
      <c r="E15" s="3"/>
      <c r="F15" s="3"/>
      <c r="G15" s="33"/>
    </row>
    <row r="16" spans="2:7" s="2" customFormat="1" ht="22.5" customHeight="1">
      <c r="B16" s="32" t="s">
        <v>83</v>
      </c>
      <c r="C16" s="3"/>
      <c r="D16" s="3"/>
      <c r="E16" s="3"/>
      <c r="F16" s="3"/>
      <c r="G16" s="33"/>
    </row>
    <row r="17" spans="2:7" s="2" customFormat="1" ht="22.5" customHeight="1">
      <c r="B17" s="32" t="s">
        <v>84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70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71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72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73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74</v>
      </c>
      <c r="E23" s="14"/>
      <c r="F23" s="14"/>
      <c r="G23" s="14"/>
      <c r="H23" s="14"/>
      <c r="I23" s="14"/>
    </row>
    <row r="24" spans="1:9" s="2" customFormat="1" ht="21.75" customHeight="1">
      <c r="A24" s="13"/>
      <c r="C24" s="14"/>
      <c r="D24" s="13"/>
      <c r="E24" s="14"/>
      <c r="F24" s="14"/>
      <c r="G24" s="14"/>
      <c r="H24" s="14"/>
      <c r="I24" s="14"/>
    </row>
    <row r="25" spans="1:9" s="2" customFormat="1" ht="21.75" customHeight="1">
      <c r="A25" s="13"/>
      <c r="C25" s="14"/>
      <c r="D25" s="13"/>
      <c r="E25" s="14" t="s">
        <v>85</v>
      </c>
      <c r="F25" s="14"/>
      <c r="G25" s="14"/>
      <c r="H25" s="14"/>
      <c r="I25" s="14"/>
    </row>
    <row r="26" spans="1:9" s="2" customFormat="1" ht="21.75" customHeight="1" thickBo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B27" s="14"/>
      <c r="C27" s="86" t="s">
        <v>75</v>
      </c>
      <c r="D27" s="39" t="s">
        <v>76</v>
      </c>
      <c r="E27" s="40" t="s">
        <v>77</v>
      </c>
      <c r="F27" s="41" t="s">
        <v>78</v>
      </c>
      <c r="G27" s="14"/>
      <c r="H27" s="14"/>
      <c r="I27" s="14"/>
    </row>
    <row r="28" spans="1:9" s="2" customFormat="1" ht="62.25" customHeight="1" thickBot="1">
      <c r="A28" s="13"/>
      <c r="B28" s="14"/>
      <c r="C28" s="87"/>
      <c r="D28" s="42"/>
      <c r="E28" s="43"/>
      <c r="F28" s="4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</sheetData>
  <mergeCells count="16">
    <mergeCell ref="A5:A10"/>
    <mergeCell ref="B5:C5"/>
    <mergeCell ref="B6:C6"/>
    <mergeCell ref="B7:C7"/>
    <mergeCell ref="B8:C8"/>
    <mergeCell ref="B9:C9"/>
    <mergeCell ref="D12:E12"/>
    <mergeCell ref="B14:G14"/>
    <mergeCell ref="C27:C28"/>
    <mergeCell ref="A2:H2"/>
    <mergeCell ref="A3:H3"/>
    <mergeCell ref="F4:H4"/>
    <mergeCell ref="B4:C4"/>
    <mergeCell ref="B10:C10"/>
    <mergeCell ref="A11:C11"/>
    <mergeCell ref="A12:C12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7">
      <selection activeCell="A3" sqref="A3:H3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91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60</v>
      </c>
      <c r="B4" s="93" t="s">
        <v>61</v>
      </c>
      <c r="C4" s="94"/>
      <c r="D4" s="18" t="s">
        <v>62</v>
      </c>
      <c r="E4" s="18" t="s">
        <v>63</v>
      </c>
      <c r="F4" s="90" t="s">
        <v>64</v>
      </c>
      <c r="G4" s="91"/>
      <c r="H4" s="92"/>
    </row>
    <row r="5" spans="1:8" s="2" customFormat="1" ht="21.75" customHeight="1">
      <c r="A5" s="103" t="s">
        <v>65</v>
      </c>
      <c r="B5" s="78" t="s">
        <v>92</v>
      </c>
      <c r="C5" s="79"/>
      <c r="D5" s="23">
        <v>60000</v>
      </c>
      <c r="E5" s="23"/>
      <c r="F5" s="28" t="s">
        <v>66</v>
      </c>
      <c r="G5" s="38"/>
      <c r="H5" s="37"/>
    </row>
    <row r="6" spans="1:8" s="2" customFormat="1" ht="21.75" customHeight="1">
      <c r="A6" s="104"/>
      <c r="B6" s="95"/>
      <c r="C6" s="96"/>
      <c r="D6" s="6"/>
      <c r="E6" s="45"/>
      <c r="F6" s="17"/>
      <c r="G6" s="29"/>
      <c r="H6" s="19"/>
    </row>
    <row r="7" spans="1:10" s="2" customFormat="1" ht="21.75" customHeight="1">
      <c r="A7" s="104"/>
      <c r="B7" s="95"/>
      <c r="C7" s="96"/>
      <c r="D7" s="6"/>
      <c r="E7" s="6"/>
      <c r="F7" s="17"/>
      <c r="G7" s="29"/>
      <c r="H7" s="19"/>
      <c r="J7" s="2" t="s">
        <v>67</v>
      </c>
    </row>
    <row r="8" spans="1:8" s="2" customFormat="1" ht="21.75" customHeight="1">
      <c r="A8" s="104"/>
      <c r="B8" s="95"/>
      <c r="C8" s="96"/>
      <c r="D8" s="6"/>
      <c r="E8" s="6"/>
      <c r="F8" s="17"/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/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/>
      <c r="G10" s="29"/>
      <c r="H10" s="19"/>
    </row>
    <row r="11" spans="1:8" s="2" customFormat="1" ht="26.25" customHeight="1" thickTop="1">
      <c r="A11" s="97" t="s">
        <v>68</v>
      </c>
      <c r="B11" s="98"/>
      <c r="C11" s="99"/>
      <c r="D11" s="24">
        <f>SUM(D5:D10)</f>
        <v>60000</v>
      </c>
      <c r="E11" s="25">
        <f>SUM(E5:E10)</f>
        <v>0</v>
      </c>
      <c r="F11" s="26"/>
      <c r="G11" s="30"/>
      <c r="H11" s="27"/>
    </row>
    <row r="12" spans="1:8" s="2" customFormat="1" ht="26.25" customHeight="1" thickBot="1">
      <c r="A12" s="100" t="s">
        <v>69</v>
      </c>
      <c r="B12" s="101"/>
      <c r="C12" s="102"/>
      <c r="D12" s="82">
        <f>D11+E11</f>
        <v>60000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87</v>
      </c>
      <c r="C14" s="84"/>
      <c r="D14" s="84"/>
      <c r="E14" s="84"/>
      <c r="F14" s="84"/>
      <c r="G14" s="85"/>
    </row>
    <row r="15" spans="2:7" s="2" customFormat="1" ht="22.5" customHeight="1">
      <c r="B15" s="32" t="s">
        <v>88</v>
      </c>
      <c r="C15" s="3"/>
      <c r="D15" s="3"/>
      <c r="E15" s="3"/>
      <c r="F15" s="3"/>
      <c r="G15" s="33"/>
    </row>
    <row r="16" spans="2:7" s="2" customFormat="1" ht="22.5" customHeight="1">
      <c r="B16" s="32" t="s">
        <v>89</v>
      </c>
      <c r="C16" s="3"/>
      <c r="D16" s="3"/>
      <c r="E16" s="3"/>
      <c r="F16" s="3"/>
      <c r="G16" s="33"/>
    </row>
    <row r="17" spans="2:7" s="2" customFormat="1" ht="22.5" customHeight="1">
      <c r="B17" s="32" t="s">
        <v>90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70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71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72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73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74</v>
      </c>
      <c r="E23" s="14"/>
      <c r="F23" s="14"/>
      <c r="G23" s="14"/>
      <c r="H23" s="14"/>
      <c r="I23" s="14"/>
    </row>
    <row r="24" spans="1:9" s="2" customFormat="1" ht="21.75" customHeight="1">
      <c r="A24" s="13"/>
      <c r="C24" s="14"/>
      <c r="D24" s="13"/>
      <c r="E24" s="14"/>
      <c r="F24" s="14"/>
      <c r="G24" s="14"/>
      <c r="H24" s="14"/>
      <c r="I24" s="14"/>
    </row>
    <row r="25" spans="1:9" s="2" customFormat="1" ht="21.75" customHeight="1">
      <c r="A25" s="13"/>
      <c r="C25" s="14"/>
      <c r="D25" s="13"/>
      <c r="E25" s="14" t="s">
        <v>86</v>
      </c>
      <c r="F25" s="14"/>
      <c r="G25" s="14"/>
      <c r="H25" s="14"/>
      <c r="I25" s="14"/>
    </row>
    <row r="26" spans="1:9" s="2" customFormat="1" ht="21.75" customHeight="1" thickBo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B27" s="14"/>
      <c r="C27" s="86" t="s">
        <v>75</v>
      </c>
      <c r="D27" s="39" t="s">
        <v>76</v>
      </c>
      <c r="E27" s="40" t="s">
        <v>77</v>
      </c>
      <c r="F27" s="41" t="s">
        <v>78</v>
      </c>
      <c r="G27" s="14"/>
      <c r="H27" s="14"/>
      <c r="I27" s="14"/>
    </row>
    <row r="28" spans="1:9" s="2" customFormat="1" ht="62.25" customHeight="1" thickBot="1">
      <c r="A28" s="13"/>
      <c r="B28" s="14"/>
      <c r="C28" s="87"/>
      <c r="D28" s="42"/>
      <c r="E28" s="43"/>
      <c r="F28" s="4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</sheetData>
  <mergeCells count="16">
    <mergeCell ref="D12:E12"/>
    <mergeCell ref="B14:G14"/>
    <mergeCell ref="C27:C28"/>
    <mergeCell ref="A2:H2"/>
    <mergeCell ref="A3:H3"/>
    <mergeCell ref="F4:H4"/>
    <mergeCell ref="B4:C4"/>
    <mergeCell ref="B10:C10"/>
    <mergeCell ref="A11:C11"/>
    <mergeCell ref="A12:C12"/>
    <mergeCell ref="A5:A10"/>
    <mergeCell ref="B5:C5"/>
    <mergeCell ref="B6:C6"/>
    <mergeCell ref="B7:C7"/>
    <mergeCell ref="B8:C8"/>
    <mergeCell ref="B9:C9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3"/>
  <sheetViews>
    <sheetView workbookViewId="0" topLeftCell="A1">
      <selection activeCell="B18" sqref="B18:G18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109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30.75" customHeight="1" thickBot="1" thickTop="1">
      <c r="A4" s="53" t="s">
        <v>93</v>
      </c>
      <c r="B4" s="81" t="s">
        <v>94</v>
      </c>
      <c r="C4" s="106"/>
      <c r="D4" s="54" t="s">
        <v>95</v>
      </c>
      <c r="E4" s="54" t="s">
        <v>96</v>
      </c>
      <c r="F4" s="80" t="s">
        <v>97</v>
      </c>
      <c r="G4" s="81"/>
      <c r="H4" s="105"/>
    </row>
    <row r="5" spans="1:8" s="2" customFormat="1" ht="21.75" customHeight="1" thickTop="1">
      <c r="A5" s="107" t="s">
        <v>110</v>
      </c>
      <c r="B5" s="108" t="s">
        <v>111</v>
      </c>
      <c r="C5" s="109"/>
      <c r="D5" s="55">
        <v>500000</v>
      </c>
      <c r="F5" s="56"/>
      <c r="G5" s="49"/>
      <c r="H5" s="50"/>
    </row>
    <row r="6" spans="1:8" s="2" customFormat="1" ht="21.75" customHeight="1">
      <c r="A6" s="104"/>
      <c r="B6" s="108"/>
      <c r="C6" s="109"/>
      <c r="D6" s="55"/>
      <c r="E6" s="55"/>
      <c r="F6" s="48" t="s">
        <v>112</v>
      </c>
      <c r="G6" s="29"/>
      <c r="H6" s="19"/>
    </row>
    <row r="7" spans="1:10" s="2" customFormat="1" ht="21.75" customHeight="1">
      <c r="A7" s="104"/>
      <c r="B7" s="110"/>
      <c r="C7" s="111"/>
      <c r="D7" s="47"/>
      <c r="E7" s="47"/>
      <c r="F7" s="17" t="s">
        <v>113</v>
      </c>
      <c r="G7" s="29"/>
      <c r="H7" s="19"/>
      <c r="J7" s="2" t="s">
        <v>98</v>
      </c>
    </row>
    <row r="8" spans="1:8" s="2" customFormat="1" ht="21.75" customHeight="1" thickBot="1">
      <c r="A8" s="51" t="s">
        <v>114</v>
      </c>
      <c r="B8" s="52" t="s">
        <v>115</v>
      </c>
      <c r="C8" s="46"/>
      <c r="D8" s="47">
        <v>60000</v>
      </c>
      <c r="E8" s="47"/>
      <c r="F8" s="48" t="s">
        <v>116</v>
      </c>
      <c r="G8" s="49"/>
      <c r="H8" s="50"/>
    </row>
    <row r="9" spans="1:8" s="2" customFormat="1" ht="26.25" customHeight="1" thickTop="1">
      <c r="A9" s="97" t="s">
        <v>99</v>
      </c>
      <c r="B9" s="98"/>
      <c r="C9" s="99"/>
      <c r="D9" s="24">
        <f>SUM(D5:D8)</f>
        <v>560000</v>
      </c>
      <c r="E9" s="25">
        <f>SUM(E6:E7)</f>
        <v>0</v>
      </c>
      <c r="F9" s="26"/>
      <c r="G9" s="30"/>
      <c r="H9" s="27"/>
    </row>
    <row r="10" spans="1:8" s="2" customFormat="1" ht="26.25" customHeight="1" thickBot="1">
      <c r="A10" s="100" t="s">
        <v>100</v>
      </c>
      <c r="B10" s="101"/>
      <c r="C10" s="102"/>
      <c r="D10" s="82">
        <f>D9+E9</f>
        <v>560000</v>
      </c>
      <c r="E10" s="82"/>
      <c r="F10" s="20"/>
      <c r="G10" s="31"/>
      <c r="H10" s="21"/>
    </row>
    <row r="11" spans="1:9" s="2" customFormat="1" ht="38.25" customHeight="1" thickBot="1" thickTop="1">
      <c r="A11" s="7"/>
      <c r="B11" s="7"/>
      <c r="C11" s="7"/>
      <c r="D11" s="8"/>
      <c r="E11" s="8"/>
      <c r="F11" s="8"/>
      <c r="G11" s="8"/>
      <c r="H11" s="9"/>
      <c r="I11" s="9"/>
    </row>
    <row r="12" spans="1:9" s="2" customFormat="1" ht="27.75" customHeight="1">
      <c r="A12" s="7"/>
      <c r="B12" s="83" t="s">
        <v>122</v>
      </c>
      <c r="C12" s="84"/>
      <c r="D12" s="84"/>
      <c r="E12" s="84"/>
      <c r="F12" s="84"/>
      <c r="G12" s="85"/>
      <c r="H12" s="9"/>
      <c r="I12" s="9"/>
    </row>
    <row r="13" spans="1:9" s="2" customFormat="1" ht="27.75" customHeight="1">
      <c r="A13" s="7"/>
      <c r="B13" s="32" t="s">
        <v>123</v>
      </c>
      <c r="C13" s="3"/>
      <c r="D13" s="3"/>
      <c r="E13" s="3"/>
      <c r="F13" s="3"/>
      <c r="G13" s="33"/>
      <c r="H13" s="9"/>
      <c r="I13" s="9"/>
    </row>
    <row r="14" spans="1:9" s="2" customFormat="1" ht="27.75" customHeight="1">
      <c r="A14" s="7"/>
      <c r="B14" s="32" t="s">
        <v>124</v>
      </c>
      <c r="C14" s="3"/>
      <c r="D14" s="3"/>
      <c r="E14" s="3"/>
      <c r="F14" s="3"/>
      <c r="G14" s="33"/>
      <c r="H14" s="9"/>
      <c r="I14" s="9"/>
    </row>
    <row r="15" spans="1:9" s="2" customFormat="1" ht="27.75" customHeight="1">
      <c r="A15" s="7"/>
      <c r="B15" s="32" t="s">
        <v>125</v>
      </c>
      <c r="C15" s="3"/>
      <c r="D15" s="3"/>
      <c r="E15" s="3"/>
      <c r="F15" s="3"/>
      <c r="G15" s="33"/>
      <c r="H15" s="9"/>
      <c r="I15" s="9"/>
    </row>
    <row r="16" spans="1:9" s="2" customFormat="1" ht="27.75" customHeight="1" thickBot="1">
      <c r="A16" s="7"/>
      <c r="B16" s="34" t="s">
        <v>126</v>
      </c>
      <c r="C16" s="35"/>
      <c r="D16" s="35"/>
      <c r="E16" s="35"/>
      <c r="F16" s="35"/>
      <c r="G16" s="36"/>
      <c r="H16" s="9"/>
      <c r="I16" s="9"/>
    </row>
    <row r="17" spans="1:9" s="2" customFormat="1" ht="27.75" customHeight="1" thickBot="1">
      <c r="A17" s="7"/>
      <c r="B17" s="3"/>
      <c r="C17" s="3"/>
      <c r="D17" s="3"/>
      <c r="E17" s="3"/>
      <c r="F17" s="3"/>
      <c r="G17" s="3"/>
      <c r="H17" s="9"/>
      <c r="I17" s="9"/>
    </row>
    <row r="18" spans="2:7" s="2" customFormat="1" ht="22.5" customHeight="1">
      <c r="B18" s="83" t="s">
        <v>117</v>
      </c>
      <c r="C18" s="84"/>
      <c r="D18" s="84"/>
      <c r="E18" s="84"/>
      <c r="F18" s="84"/>
      <c r="G18" s="85"/>
    </row>
    <row r="19" spans="2:7" s="2" customFormat="1" ht="22.5" customHeight="1">
      <c r="B19" s="32" t="s">
        <v>118</v>
      </c>
      <c r="C19" s="3"/>
      <c r="D19" s="3"/>
      <c r="E19" s="3"/>
      <c r="F19" s="3"/>
      <c r="G19" s="33"/>
    </row>
    <row r="20" spans="2:7" s="2" customFormat="1" ht="22.5" customHeight="1">
      <c r="B20" s="32" t="s">
        <v>119</v>
      </c>
      <c r="C20" s="3"/>
      <c r="D20" s="3"/>
      <c r="E20" s="3"/>
      <c r="F20" s="3"/>
      <c r="G20" s="33"/>
    </row>
    <row r="21" spans="2:7" s="2" customFormat="1" ht="22.5" customHeight="1">
      <c r="B21" s="32" t="s">
        <v>120</v>
      </c>
      <c r="C21" s="3"/>
      <c r="D21" s="3"/>
      <c r="E21" s="3"/>
      <c r="F21" s="3"/>
      <c r="G21" s="33"/>
    </row>
    <row r="22" spans="2:7" s="2" customFormat="1" ht="22.5" customHeight="1" thickBot="1">
      <c r="B22" s="34" t="s">
        <v>101</v>
      </c>
      <c r="C22" s="35"/>
      <c r="D22" s="35"/>
      <c r="E22" s="35"/>
      <c r="F22" s="35"/>
      <c r="G22" s="36"/>
    </row>
    <row r="23" spans="1:9" s="2" customFormat="1" ht="14.25" customHeight="1">
      <c r="A23" s="7"/>
      <c r="B23" s="12"/>
      <c r="C23" s="12"/>
      <c r="D23" s="10"/>
      <c r="E23" s="11"/>
      <c r="F23" s="11"/>
      <c r="G23" s="11"/>
      <c r="H23" s="9"/>
      <c r="I23" s="9"/>
    </row>
    <row r="24" spans="1:9" s="2" customFormat="1" ht="21.75" customHeight="1">
      <c r="A24" s="13"/>
      <c r="B24" s="14" t="s">
        <v>102</v>
      </c>
      <c r="C24" s="14"/>
      <c r="D24" s="14"/>
      <c r="E24" s="14"/>
      <c r="F24" s="14"/>
      <c r="G24" s="14"/>
      <c r="H24" s="14"/>
      <c r="I24" s="14"/>
    </row>
    <row r="25" spans="1:9" s="2" customFormat="1" ht="21.75" customHeight="1">
      <c r="A25" s="15"/>
      <c r="B25" s="14" t="s">
        <v>103</v>
      </c>
      <c r="C25" s="14"/>
      <c r="D25" s="14"/>
      <c r="E25" s="14"/>
      <c r="F25" s="14"/>
      <c r="G25" s="14"/>
      <c r="H25" s="14"/>
      <c r="I25" s="14"/>
    </row>
    <row r="26" spans="1:9" s="2" customFormat="1" ht="21.75" customHeight="1">
      <c r="A26" s="13"/>
      <c r="B26" s="14" t="s">
        <v>104</v>
      </c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C27" s="14"/>
      <c r="D27" s="13" t="s">
        <v>127</v>
      </c>
      <c r="E27" s="14"/>
      <c r="F27" s="14"/>
      <c r="G27" s="14"/>
      <c r="H27" s="14"/>
      <c r="I27" s="14"/>
    </row>
    <row r="28" spans="1:9" s="2" customFormat="1" ht="21.75" customHeight="1">
      <c r="A28" s="13"/>
      <c r="C28" s="14"/>
      <c r="D28" s="13"/>
      <c r="E28" s="14"/>
      <c r="F28" s="14"/>
      <c r="G28" s="14"/>
      <c r="H28" s="14"/>
      <c r="I28" s="14"/>
    </row>
    <row r="29" spans="1:9" s="2" customFormat="1" ht="21.75" customHeight="1">
      <c r="A29" s="13"/>
      <c r="C29" s="14"/>
      <c r="D29" s="13"/>
      <c r="E29" s="14" t="s">
        <v>121</v>
      </c>
      <c r="F29" s="14"/>
      <c r="G29" s="14"/>
      <c r="H29" s="14"/>
      <c r="I29" s="14"/>
    </row>
    <row r="30" spans="1:9" s="2" customFormat="1" ht="21.75" customHeight="1" thickBo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86" t="s">
        <v>105</v>
      </c>
      <c r="D31" s="39" t="s">
        <v>106</v>
      </c>
      <c r="E31" s="40" t="s">
        <v>107</v>
      </c>
      <c r="F31" s="41" t="s">
        <v>108</v>
      </c>
      <c r="G31" s="14"/>
      <c r="H31" s="14"/>
      <c r="I31" s="14"/>
    </row>
    <row r="32" spans="1:9" s="2" customFormat="1" ht="62.25" customHeight="1" thickBot="1">
      <c r="A32" s="13"/>
      <c r="B32" s="14"/>
      <c r="C32" s="87"/>
      <c r="D32" s="42"/>
      <c r="E32" s="43"/>
      <c r="F32" s="4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  <row r="40" spans="1:9" s="2" customFormat="1" ht="21.75" customHeight="1">
      <c r="A40" s="13"/>
      <c r="B40" s="14"/>
      <c r="C40" s="14"/>
      <c r="D40" s="14"/>
      <c r="E40" s="14"/>
      <c r="F40" s="14"/>
      <c r="G40" s="14"/>
      <c r="H40" s="14"/>
      <c r="I40" s="14"/>
    </row>
    <row r="41" spans="1:9" s="2" customFormat="1" ht="21.75" customHeight="1">
      <c r="A41" s="13"/>
      <c r="B41" s="14"/>
      <c r="C41" s="14"/>
      <c r="D41" s="14"/>
      <c r="E41" s="14"/>
      <c r="F41" s="14"/>
      <c r="G41" s="14"/>
      <c r="H41" s="14"/>
      <c r="I41" s="14"/>
    </row>
    <row r="42" spans="1:9" s="2" customFormat="1" ht="21.75" customHeight="1">
      <c r="A42" s="13"/>
      <c r="B42" s="14"/>
      <c r="C42" s="14"/>
      <c r="D42" s="14"/>
      <c r="E42" s="14"/>
      <c r="F42" s="14"/>
      <c r="G42" s="14"/>
      <c r="H42" s="14"/>
      <c r="I42" s="14"/>
    </row>
    <row r="43" spans="1:9" s="2" customFormat="1" ht="21.75" customHeight="1">
      <c r="A43" s="13"/>
      <c r="B43" s="14"/>
      <c r="C43" s="14"/>
      <c r="D43" s="14"/>
      <c r="E43" s="14"/>
      <c r="F43" s="14"/>
      <c r="G43" s="14"/>
      <c r="H43" s="14"/>
      <c r="I43" s="14"/>
    </row>
    <row r="44" spans="1:9" s="2" customFormat="1" ht="21.75" customHeight="1">
      <c r="A44" s="13"/>
      <c r="B44" s="14"/>
      <c r="C44" s="14"/>
      <c r="D44" s="14"/>
      <c r="E44" s="14"/>
      <c r="F44" s="14"/>
      <c r="G44" s="14"/>
      <c r="H44" s="14"/>
      <c r="I44" s="14"/>
    </row>
    <row r="45" spans="1:9" s="2" customFormat="1" ht="21.75" customHeight="1">
      <c r="A45" s="13"/>
      <c r="B45" s="14"/>
      <c r="C45" s="14"/>
      <c r="D45" s="14"/>
      <c r="E45" s="14"/>
      <c r="F45" s="14"/>
      <c r="G45" s="14"/>
      <c r="H45" s="14"/>
      <c r="I45" s="14"/>
    </row>
    <row r="46" spans="1:9" s="2" customFormat="1" ht="21.75" customHeight="1">
      <c r="A46" s="13"/>
      <c r="B46" s="14"/>
      <c r="C46" s="14"/>
      <c r="D46" s="14"/>
      <c r="E46" s="14"/>
      <c r="F46" s="14"/>
      <c r="G46" s="14"/>
      <c r="H46" s="14"/>
      <c r="I46" s="14"/>
    </row>
    <row r="47" spans="1:9" s="2" customFormat="1" ht="21.75" customHeight="1">
      <c r="A47" s="13"/>
      <c r="B47" s="14"/>
      <c r="C47" s="14"/>
      <c r="D47" s="14"/>
      <c r="E47" s="14"/>
      <c r="F47" s="14"/>
      <c r="G47" s="14"/>
      <c r="H47" s="14"/>
      <c r="I47" s="14"/>
    </row>
    <row r="48" spans="1:9" s="2" customFormat="1" ht="21.75" customHeight="1">
      <c r="A48" s="13"/>
      <c r="B48" s="14"/>
      <c r="C48" s="14"/>
      <c r="D48" s="14"/>
      <c r="E48" s="14"/>
      <c r="F48" s="14"/>
      <c r="G48" s="14"/>
      <c r="H48" s="14"/>
      <c r="I48" s="14"/>
    </row>
    <row r="49" spans="1:9" s="2" customFormat="1" ht="21.75" customHeight="1">
      <c r="A49" s="13"/>
      <c r="B49" s="14"/>
      <c r="C49" s="14"/>
      <c r="D49" s="14"/>
      <c r="E49" s="14"/>
      <c r="F49" s="14"/>
      <c r="G49" s="14"/>
      <c r="H49" s="14"/>
      <c r="I49" s="14"/>
    </row>
    <row r="50" spans="1:9" s="2" customFormat="1" ht="21.75" customHeight="1">
      <c r="A50" s="13"/>
      <c r="B50" s="14"/>
      <c r="C50" s="14"/>
      <c r="D50" s="14"/>
      <c r="E50" s="14"/>
      <c r="F50" s="14"/>
      <c r="G50" s="14"/>
      <c r="H50" s="14"/>
      <c r="I50" s="14"/>
    </row>
    <row r="51" spans="1:9" s="2" customFormat="1" ht="21.75" customHeight="1">
      <c r="A51" s="13"/>
      <c r="B51" s="14"/>
      <c r="C51" s="14"/>
      <c r="D51" s="14"/>
      <c r="E51" s="14"/>
      <c r="F51" s="14"/>
      <c r="G51" s="14"/>
      <c r="H51" s="14"/>
      <c r="I51" s="14"/>
    </row>
    <row r="52" spans="1:9" s="2" customFormat="1" ht="21.75" customHeight="1">
      <c r="A52" s="13"/>
      <c r="B52" s="14"/>
      <c r="C52" s="14"/>
      <c r="D52" s="14"/>
      <c r="E52" s="14"/>
      <c r="F52" s="14"/>
      <c r="G52" s="14"/>
      <c r="H52" s="14"/>
      <c r="I52" s="14"/>
    </row>
    <row r="53" spans="1:9" s="2" customFormat="1" ht="21.75" customHeight="1">
      <c r="A53" s="13"/>
      <c r="B53" s="14"/>
      <c r="C53" s="14"/>
      <c r="D53" s="14"/>
      <c r="E53" s="14"/>
      <c r="F53" s="14"/>
      <c r="G53" s="14"/>
      <c r="H53" s="14"/>
      <c r="I53" s="14"/>
    </row>
  </sheetData>
  <mergeCells count="14">
    <mergeCell ref="A5:A7"/>
    <mergeCell ref="B5:C5"/>
    <mergeCell ref="B6:C6"/>
    <mergeCell ref="B7:C7"/>
    <mergeCell ref="D10:E10"/>
    <mergeCell ref="B18:G18"/>
    <mergeCell ref="C31:C32"/>
    <mergeCell ref="A2:H2"/>
    <mergeCell ref="A3:H3"/>
    <mergeCell ref="F4:H4"/>
    <mergeCell ref="B4:C4"/>
    <mergeCell ref="A9:C9"/>
    <mergeCell ref="A10:C10"/>
    <mergeCell ref="B12:G12"/>
  </mergeCells>
  <printOptions horizontalCentered="1"/>
  <pageMargins left="0.56" right="0.15748031496062992" top="0.52" bottom="0.52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3">
      <selection activeCell="E16" sqref="E16"/>
    </sheetView>
  </sheetViews>
  <sheetFormatPr defaultColWidth="8.88671875" defaultRowHeight="26.25" customHeight="1"/>
  <cols>
    <col min="1" max="1" width="6.88671875" style="4" customWidth="1"/>
    <col min="2" max="2" width="12.6640625" style="4" customWidth="1"/>
    <col min="3" max="3" width="5.6640625" style="4" customWidth="1"/>
    <col min="4" max="4" width="11.5546875" style="4" customWidth="1"/>
    <col min="5" max="5" width="11.5546875" style="65" customWidth="1"/>
    <col min="6" max="6" width="16.77734375" style="4" customWidth="1"/>
    <col min="7" max="7" width="13.21484375" style="4" customWidth="1"/>
    <col min="8" max="8" width="7.10546875" style="4" customWidth="1"/>
    <col min="9" max="9" width="17.77734375" style="4" customWidth="1"/>
    <col min="10" max="16384" width="8.88671875" style="1" customWidth="1"/>
  </cols>
  <sheetData>
    <row r="1" spans="1:9" ht="37.5" customHeight="1">
      <c r="A1" s="88" t="s">
        <v>165</v>
      </c>
      <c r="B1" s="88"/>
      <c r="C1" s="88"/>
      <c r="D1" s="88"/>
      <c r="E1" s="88"/>
      <c r="F1" s="88"/>
      <c r="G1" s="88"/>
      <c r="H1" s="88"/>
      <c r="I1" s="16"/>
    </row>
    <row r="2" spans="1:9" ht="26.25" customHeight="1" thickBot="1">
      <c r="A2" s="89"/>
      <c r="B2" s="89"/>
      <c r="C2" s="89"/>
      <c r="D2" s="89"/>
      <c r="E2" s="89"/>
      <c r="F2" s="89"/>
      <c r="G2" s="89"/>
      <c r="H2" s="89"/>
      <c r="I2" s="5"/>
    </row>
    <row r="3" spans="1:8" s="2" customFormat="1" ht="30.75" customHeight="1" thickBot="1" thickTop="1">
      <c r="A3" s="53" t="s">
        <v>128</v>
      </c>
      <c r="B3" s="81" t="s">
        <v>129</v>
      </c>
      <c r="C3" s="106"/>
      <c r="D3" s="54" t="s">
        <v>164</v>
      </c>
      <c r="E3" s="58" t="s">
        <v>149</v>
      </c>
      <c r="F3" s="80" t="s">
        <v>130</v>
      </c>
      <c r="G3" s="81"/>
      <c r="H3" s="105"/>
    </row>
    <row r="4" spans="1:8" s="2" customFormat="1" ht="21.75" customHeight="1" thickTop="1">
      <c r="A4" s="107" t="s">
        <v>131</v>
      </c>
      <c r="B4" s="112" t="s">
        <v>150</v>
      </c>
      <c r="C4" s="113"/>
      <c r="D4" s="68">
        <v>1500000</v>
      </c>
      <c r="E4" s="69">
        <v>1000000</v>
      </c>
      <c r="F4" s="70" t="s">
        <v>151</v>
      </c>
      <c r="G4" s="49"/>
      <c r="H4" s="50"/>
    </row>
    <row r="5" spans="1:8" s="2" customFormat="1" ht="21.75" customHeight="1">
      <c r="A5" s="107"/>
      <c r="B5" s="77" t="s">
        <v>157</v>
      </c>
      <c r="C5" s="67"/>
      <c r="D5" s="68">
        <v>500000</v>
      </c>
      <c r="E5" s="69">
        <v>200000</v>
      </c>
      <c r="F5" s="71" t="s">
        <v>152</v>
      </c>
      <c r="G5" s="49"/>
      <c r="H5" s="50"/>
    </row>
    <row r="6" spans="1:8" s="2" customFormat="1" ht="21.75" customHeight="1">
      <c r="A6" s="107"/>
      <c r="B6" s="66"/>
      <c r="C6" s="67"/>
      <c r="D6" s="68"/>
      <c r="E6" s="69">
        <f>70*700*12</f>
        <v>588000</v>
      </c>
      <c r="F6" s="71" t="s">
        <v>153</v>
      </c>
      <c r="G6" s="49"/>
      <c r="H6" s="50"/>
    </row>
    <row r="7" spans="1:8" s="2" customFormat="1" ht="21.75" customHeight="1">
      <c r="A7" s="107"/>
      <c r="B7" s="66"/>
      <c r="C7" s="67"/>
      <c r="D7" s="68"/>
      <c r="E7" s="69">
        <v>150000</v>
      </c>
      <c r="F7" s="71" t="s">
        <v>154</v>
      </c>
      <c r="G7" s="49"/>
      <c r="H7" s="50"/>
    </row>
    <row r="8" spans="1:8" s="2" customFormat="1" ht="21.75" customHeight="1">
      <c r="A8" s="104"/>
      <c r="B8" s="114"/>
      <c r="C8" s="115"/>
      <c r="D8" s="73"/>
      <c r="E8" s="73">
        <v>62000</v>
      </c>
      <c r="F8" s="48" t="s">
        <v>155</v>
      </c>
      <c r="G8" s="29"/>
      <c r="H8" s="19"/>
    </row>
    <row r="9" spans="1:10" s="2" customFormat="1" ht="21.75" customHeight="1">
      <c r="A9" s="104"/>
      <c r="B9" s="114" t="s">
        <v>158</v>
      </c>
      <c r="C9" s="115"/>
      <c r="D9" s="73">
        <f>SUM(D4:D8)</f>
        <v>2000000</v>
      </c>
      <c r="E9" s="73">
        <f>SUM(E4:E8)</f>
        <v>2000000</v>
      </c>
      <c r="F9" s="17"/>
      <c r="G9" s="29"/>
      <c r="H9" s="19"/>
      <c r="J9" s="2" t="s">
        <v>132</v>
      </c>
    </row>
    <row r="10" spans="1:8" s="2" customFormat="1" ht="21.75" customHeight="1" thickBot="1">
      <c r="A10" s="51" t="s">
        <v>133</v>
      </c>
      <c r="B10" s="74" t="s">
        <v>156</v>
      </c>
      <c r="C10" s="72"/>
      <c r="D10" s="73">
        <v>60000</v>
      </c>
      <c r="E10" s="73"/>
      <c r="F10" s="48" t="s">
        <v>116</v>
      </c>
      <c r="G10" s="49"/>
      <c r="H10" s="50"/>
    </row>
    <row r="11" spans="1:8" s="2" customFormat="1" ht="26.25" customHeight="1" thickTop="1">
      <c r="A11" s="97" t="s">
        <v>134</v>
      </c>
      <c r="B11" s="98"/>
      <c r="C11" s="99"/>
      <c r="D11" s="75">
        <f>D9+D10</f>
        <v>2060000</v>
      </c>
      <c r="E11" s="76"/>
      <c r="F11" s="26"/>
      <c r="G11" s="30"/>
      <c r="H11" s="27"/>
    </row>
    <row r="12" spans="1:8" s="2" customFormat="1" ht="26.25" customHeight="1" thickBot="1">
      <c r="A12" s="100" t="s">
        <v>135</v>
      </c>
      <c r="B12" s="101"/>
      <c r="C12" s="102"/>
      <c r="D12" s="116">
        <f>D11+E11</f>
        <v>2060000</v>
      </c>
      <c r="E12" s="116"/>
      <c r="F12" s="20"/>
      <c r="G12" s="31"/>
      <c r="H12" s="21"/>
    </row>
    <row r="13" spans="1:9" s="2" customFormat="1" ht="17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1:9" s="2" customFormat="1" ht="24" customHeight="1">
      <c r="A14" s="7"/>
      <c r="B14" s="83" t="s">
        <v>145</v>
      </c>
      <c r="C14" s="84"/>
      <c r="D14" s="84"/>
      <c r="E14" s="84"/>
      <c r="F14" s="84"/>
      <c r="G14" s="85"/>
      <c r="H14" s="9"/>
      <c r="I14" s="9"/>
    </row>
    <row r="15" spans="1:9" s="2" customFormat="1" ht="24" customHeight="1">
      <c r="A15" s="7"/>
      <c r="B15" s="32" t="s">
        <v>146</v>
      </c>
      <c r="C15" s="3"/>
      <c r="D15" s="3"/>
      <c r="E15" s="59"/>
      <c r="F15" s="3"/>
      <c r="G15" s="33"/>
      <c r="H15" s="9"/>
      <c r="I15" s="9"/>
    </row>
    <row r="16" spans="1:9" s="2" customFormat="1" ht="24" customHeight="1">
      <c r="A16" s="7"/>
      <c r="B16" s="32" t="s">
        <v>136</v>
      </c>
      <c r="C16" s="3"/>
      <c r="D16" s="3"/>
      <c r="E16" s="59"/>
      <c r="F16" s="3"/>
      <c r="G16" s="33"/>
      <c r="H16" s="9"/>
      <c r="I16" s="9"/>
    </row>
    <row r="17" spans="1:9" s="2" customFormat="1" ht="24" customHeight="1">
      <c r="A17" s="7"/>
      <c r="B17" s="32" t="s">
        <v>147</v>
      </c>
      <c r="C17" s="3"/>
      <c r="D17" s="3"/>
      <c r="E17" s="59"/>
      <c r="F17" s="3"/>
      <c r="G17" s="33"/>
      <c r="H17" s="9"/>
      <c r="I17" s="9"/>
    </row>
    <row r="18" spans="1:9" s="2" customFormat="1" ht="24" customHeight="1" thickBot="1">
      <c r="A18" s="7"/>
      <c r="B18" s="57" t="s">
        <v>148</v>
      </c>
      <c r="C18" s="35"/>
      <c r="D18" s="35"/>
      <c r="E18" s="60"/>
      <c r="F18" s="35"/>
      <c r="G18" s="36"/>
      <c r="H18" s="9"/>
      <c r="I18" s="9"/>
    </row>
    <row r="19" spans="1:9" s="2" customFormat="1" ht="12.75" customHeight="1" thickBot="1">
      <c r="A19" s="7"/>
      <c r="B19" s="3"/>
      <c r="C19" s="3"/>
      <c r="D19" s="3"/>
      <c r="E19" s="59"/>
      <c r="F19" s="3"/>
      <c r="G19" s="3"/>
      <c r="H19" s="9"/>
      <c r="I19" s="9"/>
    </row>
    <row r="20" spans="2:7" s="2" customFormat="1" ht="18" customHeight="1">
      <c r="B20" s="83" t="s">
        <v>159</v>
      </c>
      <c r="C20" s="84"/>
      <c r="D20" s="84"/>
      <c r="E20" s="84"/>
      <c r="F20" s="84"/>
      <c r="G20" s="85"/>
    </row>
    <row r="21" spans="2:7" s="2" customFormat="1" ht="18" customHeight="1">
      <c r="B21" s="32" t="s">
        <v>162</v>
      </c>
      <c r="C21" s="3"/>
      <c r="D21" s="3"/>
      <c r="E21" s="59"/>
      <c r="F21" s="3"/>
      <c r="G21" s="33"/>
    </row>
    <row r="22" spans="2:7" s="2" customFormat="1" ht="18" customHeight="1">
      <c r="B22" s="32" t="s">
        <v>163</v>
      </c>
      <c r="C22" s="3"/>
      <c r="D22" s="3"/>
      <c r="E22" s="59"/>
      <c r="F22" s="3"/>
      <c r="G22" s="33"/>
    </row>
    <row r="23" spans="2:7" s="2" customFormat="1" ht="18" customHeight="1">
      <c r="B23" s="32" t="s">
        <v>137</v>
      </c>
      <c r="C23" s="3"/>
      <c r="D23" s="3"/>
      <c r="E23" s="59"/>
      <c r="F23" s="3"/>
      <c r="G23" s="33"/>
    </row>
    <row r="24" spans="2:7" s="2" customFormat="1" ht="18" customHeight="1" thickBot="1">
      <c r="B24" s="34" t="s">
        <v>138</v>
      </c>
      <c r="C24" s="35"/>
      <c r="D24" s="35"/>
      <c r="E24" s="60"/>
      <c r="F24" s="35"/>
      <c r="G24" s="36"/>
    </row>
    <row r="25" spans="1:9" s="2" customFormat="1" ht="14.25" customHeight="1">
      <c r="A25" s="7"/>
      <c r="B25" s="12"/>
      <c r="C25" s="12"/>
      <c r="D25" s="10"/>
      <c r="E25" s="61"/>
      <c r="F25" s="11"/>
      <c r="G25" s="11"/>
      <c r="H25" s="9"/>
      <c r="I25" s="9"/>
    </row>
    <row r="26" spans="1:9" s="2" customFormat="1" ht="21.75" customHeight="1">
      <c r="A26" s="13"/>
      <c r="B26" s="14" t="s">
        <v>0</v>
      </c>
      <c r="C26" s="14"/>
      <c r="D26" s="14"/>
      <c r="E26" s="62"/>
      <c r="F26" s="14"/>
      <c r="G26" s="14"/>
      <c r="H26" s="14"/>
      <c r="I26" s="14"/>
    </row>
    <row r="27" spans="1:9" s="2" customFormat="1" ht="21.75" customHeight="1">
      <c r="A27" s="15"/>
      <c r="B27" s="14" t="s">
        <v>139</v>
      </c>
      <c r="C27" s="14"/>
      <c r="D27" s="14"/>
      <c r="E27" s="62"/>
      <c r="F27" s="14"/>
      <c r="G27" s="14"/>
      <c r="H27" s="14"/>
      <c r="I27" s="14"/>
    </row>
    <row r="28" spans="1:9" s="2" customFormat="1" ht="21.75" customHeight="1">
      <c r="A28" s="13"/>
      <c r="B28" s="14" t="s">
        <v>160</v>
      </c>
      <c r="C28" s="14"/>
      <c r="D28" s="14"/>
      <c r="E28" s="62"/>
      <c r="F28" s="14"/>
      <c r="G28" s="14"/>
      <c r="H28" s="14"/>
      <c r="I28" s="14"/>
    </row>
    <row r="29" spans="1:9" s="2" customFormat="1" ht="21.75" customHeight="1">
      <c r="A29" s="13"/>
      <c r="C29" s="14"/>
      <c r="D29" s="13" t="s">
        <v>140</v>
      </c>
      <c r="E29" s="62"/>
      <c r="F29" s="14"/>
      <c r="G29" s="14"/>
      <c r="H29" s="14"/>
      <c r="I29" s="14"/>
    </row>
    <row r="30" spans="1:9" s="2" customFormat="1" ht="21.75" customHeight="1">
      <c r="A30" s="13"/>
      <c r="C30" s="14"/>
      <c r="D30" s="13"/>
      <c r="E30" s="62" t="s">
        <v>161</v>
      </c>
      <c r="F30" s="14"/>
      <c r="G30" s="14"/>
      <c r="H30" s="14"/>
      <c r="I30" s="14"/>
    </row>
    <row r="31" spans="1:9" s="2" customFormat="1" ht="21.75" customHeight="1" thickBot="1">
      <c r="A31" s="13"/>
      <c r="B31" s="14"/>
      <c r="C31" s="14"/>
      <c r="D31" s="14"/>
      <c r="E31" s="62"/>
      <c r="F31" s="14"/>
      <c r="G31" s="14"/>
      <c r="H31" s="14"/>
      <c r="I31" s="14"/>
    </row>
    <row r="32" spans="1:9" s="2" customFormat="1" ht="21.75" customHeight="1">
      <c r="A32" s="13"/>
      <c r="B32" s="14"/>
      <c r="C32" s="86" t="s">
        <v>141</v>
      </c>
      <c r="D32" s="39" t="s">
        <v>142</v>
      </c>
      <c r="E32" s="63" t="s">
        <v>143</v>
      </c>
      <c r="F32" s="41" t="s">
        <v>144</v>
      </c>
      <c r="G32" s="14"/>
      <c r="H32" s="14"/>
      <c r="I32" s="14"/>
    </row>
    <row r="33" spans="1:9" s="2" customFormat="1" ht="62.25" customHeight="1" thickBot="1">
      <c r="A33" s="13"/>
      <c r="B33" s="14"/>
      <c r="C33" s="87"/>
      <c r="D33" s="42"/>
      <c r="E33" s="64"/>
      <c r="F33" s="4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62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62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62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62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62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62"/>
      <c r="F39" s="14"/>
      <c r="G39" s="14"/>
      <c r="H39" s="14"/>
      <c r="I39" s="14"/>
    </row>
    <row r="40" spans="1:9" s="2" customFormat="1" ht="21.75" customHeight="1">
      <c r="A40" s="13"/>
      <c r="B40" s="14"/>
      <c r="C40" s="14"/>
      <c r="D40" s="14"/>
      <c r="E40" s="62"/>
      <c r="F40" s="14"/>
      <c r="G40" s="14"/>
      <c r="H40" s="14"/>
      <c r="I40" s="14"/>
    </row>
    <row r="41" spans="1:9" s="2" customFormat="1" ht="21.75" customHeight="1">
      <c r="A41" s="13"/>
      <c r="B41" s="14"/>
      <c r="C41" s="14"/>
      <c r="D41" s="14"/>
      <c r="E41" s="62"/>
      <c r="F41" s="14"/>
      <c r="G41" s="14"/>
      <c r="H41" s="14"/>
      <c r="I41" s="14"/>
    </row>
    <row r="42" spans="1:9" s="2" customFormat="1" ht="21.75" customHeight="1">
      <c r="A42" s="13"/>
      <c r="B42" s="14"/>
      <c r="C42" s="14"/>
      <c r="D42" s="14"/>
      <c r="E42" s="62"/>
      <c r="F42" s="14"/>
      <c r="G42" s="14"/>
      <c r="H42" s="14"/>
      <c r="I42" s="14"/>
    </row>
    <row r="43" spans="1:9" s="2" customFormat="1" ht="21.75" customHeight="1">
      <c r="A43" s="13"/>
      <c r="B43" s="14"/>
      <c r="C43" s="14"/>
      <c r="D43" s="14"/>
      <c r="E43" s="62"/>
      <c r="F43" s="14"/>
      <c r="G43" s="14"/>
      <c r="H43" s="14"/>
      <c r="I43" s="14"/>
    </row>
    <row r="44" spans="1:9" s="2" customFormat="1" ht="21.75" customHeight="1">
      <c r="A44" s="13"/>
      <c r="B44" s="14"/>
      <c r="C44" s="14"/>
      <c r="D44" s="14"/>
      <c r="E44" s="62"/>
      <c r="F44" s="14"/>
      <c r="G44" s="14"/>
      <c r="H44" s="14"/>
      <c r="I44" s="14"/>
    </row>
    <row r="45" spans="1:9" s="2" customFormat="1" ht="21.75" customHeight="1">
      <c r="A45" s="13"/>
      <c r="B45" s="14"/>
      <c r="C45" s="14"/>
      <c r="D45" s="14"/>
      <c r="E45" s="62"/>
      <c r="F45" s="14"/>
      <c r="G45" s="14"/>
      <c r="H45" s="14"/>
      <c r="I45" s="14"/>
    </row>
    <row r="46" spans="1:9" s="2" customFormat="1" ht="21.75" customHeight="1">
      <c r="A46" s="13"/>
      <c r="B46" s="14"/>
      <c r="C46" s="14"/>
      <c r="D46" s="14"/>
      <c r="E46" s="62"/>
      <c r="F46" s="14"/>
      <c r="G46" s="14"/>
      <c r="H46" s="14"/>
      <c r="I46" s="14"/>
    </row>
    <row r="47" spans="1:9" s="2" customFormat="1" ht="21.75" customHeight="1">
      <c r="A47" s="13"/>
      <c r="B47" s="14"/>
      <c r="C47" s="14"/>
      <c r="D47" s="14"/>
      <c r="E47" s="62"/>
      <c r="F47" s="14"/>
      <c r="G47" s="14"/>
      <c r="H47" s="14"/>
      <c r="I47" s="14"/>
    </row>
    <row r="48" spans="1:9" s="2" customFormat="1" ht="21.75" customHeight="1">
      <c r="A48" s="13"/>
      <c r="B48" s="14"/>
      <c r="C48" s="14"/>
      <c r="D48" s="14"/>
      <c r="E48" s="62"/>
      <c r="F48" s="14"/>
      <c r="G48" s="14"/>
      <c r="H48" s="14"/>
      <c r="I48" s="14"/>
    </row>
    <row r="49" spans="1:9" s="2" customFormat="1" ht="21.75" customHeight="1">
      <c r="A49" s="13"/>
      <c r="B49" s="14"/>
      <c r="C49" s="14"/>
      <c r="D49" s="14"/>
      <c r="E49" s="62"/>
      <c r="F49" s="14"/>
      <c r="G49" s="14"/>
      <c r="H49" s="14"/>
      <c r="I49" s="14"/>
    </row>
    <row r="50" spans="1:9" s="2" customFormat="1" ht="21.75" customHeight="1">
      <c r="A50" s="13"/>
      <c r="B50" s="14"/>
      <c r="C50" s="14"/>
      <c r="D50" s="14"/>
      <c r="E50" s="62"/>
      <c r="F50" s="14"/>
      <c r="G50" s="14"/>
      <c r="H50" s="14"/>
      <c r="I50" s="14"/>
    </row>
    <row r="51" spans="1:9" s="2" customFormat="1" ht="21.75" customHeight="1">
      <c r="A51" s="13"/>
      <c r="B51" s="14"/>
      <c r="C51" s="14"/>
      <c r="D51" s="14"/>
      <c r="E51" s="62"/>
      <c r="F51" s="14"/>
      <c r="G51" s="14"/>
      <c r="H51" s="14"/>
      <c r="I51" s="14"/>
    </row>
    <row r="52" spans="1:9" s="2" customFormat="1" ht="21.75" customHeight="1">
      <c r="A52" s="13"/>
      <c r="B52" s="14"/>
      <c r="C52" s="14"/>
      <c r="D52" s="14"/>
      <c r="E52" s="62"/>
      <c r="F52" s="14"/>
      <c r="G52" s="14"/>
      <c r="H52" s="14"/>
      <c r="I52" s="14"/>
    </row>
    <row r="53" spans="1:9" s="2" customFormat="1" ht="21.75" customHeight="1">
      <c r="A53" s="13"/>
      <c r="B53" s="14"/>
      <c r="C53" s="14"/>
      <c r="D53" s="14"/>
      <c r="E53" s="62"/>
      <c r="F53" s="14"/>
      <c r="G53" s="14"/>
      <c r="H53" s="14"/>
      <c r="I53" s="14"/>
    </row>
    <row r="54" spans="1:9" s="2" customFormat="1" ht="21.75" customHeight="1">
      <c r="A54" s="13"/>
      <c r="B54" s="14"/>
      <c r="C54" s="14"/>
      <c r="D54" s="14"/>
      <c r="E54" s="62"/>
      <c r="F54" s="14"/>
      <c r="G54" s="14"/>
      <c r="H54" s="14"/>
      <c r="I54" s="14"/>
    </row>
  </sheetData>
  <mergeCells count="14">
    <mergeCell ref="D12:E12"/>
    <mergeCell ref="B20:G20"/>
    <mergeCell ref="C32:C33"/>
    <mergeCell ref="A1:H1"/>
    <mergeCell ref="A2:H2"/>
    <mergeCell ref="F3:H3"/>
    <mergeCell ref="B3:C3"/>
    <mergeCell ref="A11:C11"/>
    <mergeCell ref="A12:C12"/>
    <mergeCell ref="B14:G14"/>
    <mergeCell ref="A4:A9"/>
    <mergeCell ref="B4:C4"/>
    <mergeCell ref="B8:C8"/>
    <mergeCell ref="B9:C9"/>
  </mergeCells>
  <printOptions horizontalCentered="1"/>
  <pageMargins left="0.42" right="0.15748031496062992" top="0.52" bottom="0.52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E25" sqref="E25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179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166</v>
      </c>
      <c r="B4" s="93" t="s">
        <v>167</v>
      </c>
      <c r="C4" s="94"/>
      <c r="D4" s="18" t="s">
        <v>180</v>
      </c>
      <c r="E4" s="18" t="s">
        <v>181</v>
      </c>
      <c r="F4" s="90" t="s">
        <v>168</v>
      </c>
      <c r="G4" s="91"/>
      <c r="H4" s="92"/>
    </row>
    <row r="5" spans="1:8" s="2" customFormat="1" ht="21.75" customHeight="1">
      <c r="A5" s="103" t="s">
        <v>170</v>
      </c>
      <c r="B5" s="78" t="s">
        <v>184</v>
      </c>
      <c r="C5" s="79"/>
      <c r="D5" s="23">
        <v>60000</v>
      </c>
      <c r="E5" s="23"/>
      <c r="F5" s="28" t="s">
        <v>182</v>
      </c>
      <c r="G5" s="38"/>
      <c r="H5" s="37"/>
    </row>
    <row r="6" spans="1:8" s="2" customFormat="1" ht="21.75" customHeight="1">
      <c r="A6" s="104"/>
      <c r="B6" s="117"/>
      <c r="C6" s="118"/>
      <c r="D6" s="6"/>
      <c r="E6" s="6"/>
      <c r="F6" s="17"/>
      <c r="G6" s="29"/>
      <c r="H6" s="19"/>
    </row>
    <row r="7" spans="1:10" s="2" customFormat="1" ht="21.75" customHeight="1">
      <c r="A7" s="104"/>
      <c r="B7" s="95"/>
      <c r="C7" s="96"/>
      <c r="D7" s="6"/>
      <c r="E7" s="6"/>
      <c r="F7" s="17"/>
      <c r="G7" s="29"/>
      <c r="H7" s="19"/>
      <c r="J7" s="2" t="s">
        <v>169</v>
      </c>
    </row>
    <row r="8" spans="1:8" s="2" customFormat="1" ht="21.75" customHeight="1">
      <c r="A8" s="104"/>
      <c r="B8" s="95"/>
      <c r="C8" s="96"/>
      <c r="D8" s="6"/>
      <c r="E8" s="6"/>
      <c r="F8" s="17"/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/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/>
      <c r="G10" s="29"/>
      <c r="H10" s="19"/>
    </row>
    <row r="11" spans="1:8" s="2" customFormat="1" ht="26.25" customHeight="1" thickTop="1">
      <c r="A11" s="97" t="s">
        <v>171</v>
      </c>
      <c r="B11" s="98"/>
      <c r="C11" s="99"/>
      <c r="D11" s="24">
        <f>SUM(D5:D10)</f>
        <v>60000</v>
      </c>
      <c r="E11" s="25">
        <f>SUM(E5:E10)</f>
        <v>0</v>
      </c>
      <c r="F11" s="26"/>
      <c r="G11" s="30"/>
      <c r="H11" s="27"/>
    </row>
    <row r="12" spans="1:8" s="2" customFormat="1" ht="26.25" customHeight="1" thickBot="1">
      <c r="A12" s="100" t="s">
        <v>172</v>
      </c>
      <c r="B12" s="101"/>
      <c r="C12" s="102"/>
      <c r="D12" s="82">
        <f>D11+E11</f>
        <v>60000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188</v>
      </c>
      <c r="C14" s="84"/>
      <c r="D14" s="84"/>
      <c r="E14" s="84"/>
      <c r="F14" s="84"/>
      <c r="G14" s="85"/>
    </row>
    <row r="15" spans="2:7" s="2" customFormat="1" ht="22.5" customHeight="1">
      <c r="B15" s="32" t="s">
        <v>189</v>
      </c>
      <c r="C15" s="3"/>
      <c r="D15" s="3"/>
      <c r="E15" s="3"/>
      <c r="F15" s="3"/>
      <c r="G15" s="33"/>
    </row>
    <row r="16" spans="2:7" s="2" customFormat="1" ht="22.5" customHeight="1">
      <c r="B16" s="32" t="s">
        <v>190</v>
      </c>
      <c r="C16" s="3"/>
      <c r="D16" s="3"/>
      <c r="E16" s="3"/>
      <c r="F16" s="3"/>
      <c r="G16" s="33"/>
    </row>
    <row r="17" spans="2:7" s="2" customFormat="1" ht="22.5" customHeight="1">
      <c r="B17" s="32" t="s">
        <v>185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191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173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174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183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186</v>
      </c>
      <c r="E23" s="14"/>
      <c r="F23" s="14"/>
      <c r="G23" s="14"/>
      <c r="H23" s="14"/>
      <c r="I23" s="14"/>
    </row>
    <row r="24" spans="1:9" s="2" customFormat="1" ht="21.75" customHeight="1">
      <c r="A24" s="13"/>
      <c r="C24" s="14"/>
      <c r="D24" s="13"/>
      <c r="E24" s="14"/>
      <c r="F24" s="14"/>
      <c r="G24" s="14"/>
      <c r="H24" s="14"/>
      <c r="I24" s="14"/>
    </row>
    <row r="25" spans="1:9" s="2" customFormat="1" ht="21.75" customHeight="1">
      <c r="A25" s="13"/>
      <c r="C25" s="14"/>
      <c r="D25" s="13"/>
      <c r="E25" s="14" t="s">
        <v>187</v>
      </c>
      <c r="F25" s="14"/>
      <c r="G25" s="14"/>
      <c r="H25" s="14"/>
      <c r="I25" s="14"/>
    </row>
    <row r="26" spans="1:9" s="2" customFormat="1" ht="21.75" customHeight="1" thickBo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B27" s="14"/>
      <c r="C27" s="86" t="s">
        <v>175</v>
      </c>
      <c r="D27" s="39" t="s">
        <v>176</v>
      </c>
      <c r="E27" s="40" t="s">
        <v>177</v>
      </c>
      <c r="F27" s="41" t="s">
        <v>178</v>
      </c>
      <c r="G27" s="14"/>
      <c r="H27" s="14"/>
      <c r="I27" s="14"/>
    </row>
    <row r="28" spans="1:9" s="2" customFormat="1" ht="62.25" customHeight="1" thickBot="1">
      <c r="A28" s="13"/>
      <c r="B28" s="14"/>
      <c r="C28" s="87"/>
      <c r="D28" s="42"/>
      <c r="E28" s="43"/>
      <c r="F28" s="4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</sheetData>
  <mergeCells count="16">
    <mergeCell ref="A5:A10"/>
    <mergeCell ref="B5:C5"/>
    <mergeCell ref="B6:C6"/>
    <mergeCell ref="B7:C7"/>
    <mergeCell ref="B8:C8"/>
    <mergeCell ref="B9:C9"/>
    <mergeCell ref="D12:E12"/>
    <mergeCell ref="B14:G14"/>
    <mergeCell ref="C27:C28"/>
    <mergeCell ref="A2:H2"/>
    <mergeCell ref="A3:H3"/>
    <mergeCell ref="F4:H4"/>
    <mergeCell ref="B4:C4"/>
    <mergeCell ref="B10:C10"/>
    <mergeCell ref="A11:C11"/>
    <mergeCell ref="A12:C12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D8" sqref="D8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194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60</v>
      </c>
      <c r="B4" s="93" t="s">
        <v>61</v>
      </c>
      <c r="C4" s="94"/>
      <c r="D4" s="18" t="s">
        <v>62</v>
      </c>
      <c r="E4" s="18" t="s">
        <v>63</v>
      </c>
      <c r="F4" s="90" t="s">
        <v>64</v>
      </c>
      <c r="G4" s="91"/>
      <c r="H4" s="92"/>
    </row>
    <row r="5" spans="1:8" s="2" customFormat="1" ht="21.75" customHeight="1">
      <c r="A5" s="103" t="s">
        <v>65</v>
      </c>
      <c r="B5" s="78" t="s">
        <v>195</v>
      </c>
      <c r="C5" s="79"/>
      <c r="D5" s="23">
        <v>60000</v>
      </c>
      <c r="E5" s="23"/>
      <c r="F5" s="28" t="s">
        <v>66</v>
      </c>
      <c r="G5" s="38"/>
      <c r="H5" s="37"/>
    </row>
    <row r="6" spans="1:8" s="2" customFormat="1" ht="21.75" customHeight="1">
      <c r="A6" s="104"/>
      <c r="B6" s="117"/>
      <c r="C6" s="118"/>
      <c r="D6" s="6"/>
      <c r="E6" s="6"/>
      <c r="F6" s="17"/>
      <c r="G6" s="29"/>
      <c r="H6" s="19"/>
    </row>
    <row r="7" spans="1:10" s="2" customFormat="1" ht="21.75" customHeight="1">
      <c r="A7" s="104"/>
      <c r="B7" s="95"/>
      <c r="C7" s="96"/>
      <c r="D7" s="6"/>
      <c r="E7" s="6"/>
      <c r="F7" s="17"/>
      <c r="G7" s="29"/>
      <c r="H7" s="19"/>
      <c r="J7" s="2" t="s">
        <v>67</v>
      </c>
    </row>
    <row r="8" spans="1:8" s="2" customFormat="1" ht="21.75" customHeight="1">
      <c r="A8" s="104"/>
      <c r="B8" s="95"/>
      <c r="C8" s="96"/>
      <c r="D8" s="6"/>
      <c r="E8" s="6"/>
      <c r="F8" s="17"/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/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/>
      <c r="G10" s="29"/>
      <c r="H10" s="19"/>
    </row>
    <row r="11" spans="1:8" s="2" customFormat="1" ht="26.25" customHeight="1" thickTop="1">
      <c r="A11" s="97" t="s">
        <v>68</v>
      </c>
      <c r="B11" s="98"/>
      <c r="C11" s="99"/>
      <c r="D11" s="24">
        <f>SUM(D5:D10)</f>
        <v>60000</v>
      </c>
      <c r="E11" s="25">
        <f>SUM(E5:E10)</f>
        <v>0</v>
      </c>
      <c r="F11" s="26"/>
      <c r="G11" s="30"/>
      <c r="H11" s="27"/>
    </row>
    <row r="12" spans="1:8" s="2" customFormat="1" ht="26.25" customHeight="1" thickBot="1">
      <c r="A12" s="100" t="s">
        <v>69</v>
      </c>
      <c r="B12" s="101"/>
      <c r="C12" s="102"/>
      <c r="D12" s="82">
        <f>D11+E11</f>
        <v>60000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192</v>
      </c>
      <c r="C14" s="84"/>
      <c r="D14" s="84"/>
      <c r="E14" s="84"/>
      <c r="F14" s="84"/>
      <c r="G14" s="85"/>
    </row>
    <row r="15" spans="2:7" s="2" customFormat="1" ht="22.5" customHeight="1">
      <c r="B15" s="32" t="s">
        <v>196</v>
      </c>
      <c r="C15" s="3"/>
      <c r="D15" s="3"/>
      <c r="E15" s="3"/>
      <c r="F15" s="3"/>
      <c r="G15" s="33"/>
    </row>
    <row r="16" spans="2:7" s="2" customFormat="1" ht="22.5" customHeight="1">
      <c r="B16" s="32" t="s">
        <v>197</v>
      </c>
      <c r="C16" s="3"/>
      <c r="D16" s="3"/>
      <c r="E16" s="3"/>
      <c r="F16" s="3"/>
      <c r="G16" s="33"/>
    </row>
    <row r="17" spans="2:7" s="2" customFormat="1" ht="22.5" customHeight="1">
      <c r="B17" s="32" t="s">
        <v>198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199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71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72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73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193</v>
      </c>
      <c r="E23" s="14"/>
      <c r="F23" s="14"/>
      <c r="G23" s="14"/>
      <c r="H23" s="14"/>
      <c r="I23" s="14"/>
    </row>
    <row r="24" spans="1:9" s="2" customFormat="1" ht="21.75" customHeight="1">
      <c r="A24" s="13"/>
      <c r="C24" s="14"/>
      <c r="D24" s="13"/>
      <c r="E24" s="14"/>
      <c r="F24" s="14"/>
      <c r="G24" s="14"/>
      <c r="H24" s="14"/>
      <c r="I24" s="14"/>
    </row>
    <row r="25" spans="1:9" s="2" customFormat="1" ht="21.75" customHeight="1">
      <c r="A25" s="13"/>
      <c r="C25" s="14"/>
      <c r="D25" s="13"/>
      <c r="E25" s="14" t="s">
        <v>200</v>
      </c>
      <c r="F25" s="14"/>
      <c r="G25" s="14"/>
      <c r="H25" s="14"/>
      <c r="I25" s="14"/>
    </row>
    <row r="26" spans="1:9" s="2" customFormat="1" ht="21.75" customHeight="1" thickBo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B27" s="14"/>
      <c r="C27" s="86" t="s">
        <v>75</v>
      </c>
      <c r="D27" s="39" t="s">
        <v>76</v>
      </c>
      <c r="E27" s="40" t="s">
        <v>77</v>
      </c>
      <c r="F27" s="41" t="s">
        <v>78</v>
      </c>
      <c r="G27" s="14"/>
      <c r="H27" s="14"/>
      <c r="I27" s="14"/>
    </row>
    <row r="28" spans="1:9" s="2" customFormat="1" ht="62.25" customHeight="1" thickBot="1">
      <c r="A28" s="13"/>
      <c r="B28" s="14"/>
      <c r="C28" s="87"/>
      <c r="D28" s="42"/>
      <c r="E28" s="43"/>
      <c r="F28" s="4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</sheetData>
  <mergeCells count="16">
    <mergeCell ref="D12:E12"/>
    <mergeCell ref="B14:G14"/>
    <mergeCell ref="C27:C28"/>
    <mergeCell ref="A2:H2"/>
    <mergeCell ref="A3:H3"/>
    <mergeCell ref="F4:H4"/>
    <mergeCell ref="B4:C4"/>
    <mergeCell ref="B10:C10"/>
    <mergeCell ref="A11:C11"/>
    <mergeCell ref="A12:C12"/>
    <mergeCell ref="A5:A10"/>
    <mergeCell ref="B5:C5"/>
    <mergeCell ref="B6:C6"/>
    <mergeCell ref="B7:C7"/>
    <mergeCell ref="B8:C8"/>
    <mergeCell ref="B9:C9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D25" sqref="D25"/>
    </sheetView>
  </sheetViews>
  <sheetFormatPr defaultColWidth="8.88671875" defaultRowHeight="26.25" customHeight="1"/>
  <cols>
    <col min="1" max="1" width="7.4453125" style="4" customWidth="1"/>
    <col min="2" max="2" width="12.6640625" style="4" customWidth="1"/>
    <col min="3" max="3" width="4.88671875" style="4" customWidth="1"/>
    <col min="4" max="5" width="11.5546875" style="4" customWidth="1"/>
    <col min="6" max="6" width="16.77734375" style="4" customWidth="1"/>
    <col min="7" max="7" width="7.3359375" style="4" customWidth="1"/>
    <col min="8" max="8" width="8.77734375" style="4" customWidth="1"/>
    <col min="9" max="9" width="17.77734375" style="4" customWidth="1"/>
    <col min="10" max="16384" width="8.88671875" style="1" customWidth="1"/>
  </cols>
  <sheetData>
    <row r="2" spans="1:9" ht="37.5" customHeight="1">
      <c r="A2" s="88" t="s">
        <v>220</v>
      </c>
      <c r="B2" s="88"/>
      <c r="C2" s="88"/>
      <c r="D2" s="88"/>
      <c r="E2" s="88"/>
      <c r="F2" s="88"/>
      <c r="G2" s="88"/>
      <c r="H2" s="88"/>
      <c r="I2" s="16"/>
    </row>
    <row r="3" spans="1:9" ht="26.25" customHeight="1" thickBot="1">
      <c r="A3" s="89"/>
      <c r="B3" s="89"/>
      <c r="C3" s="89"/>
      <c r="D3" s="89"/>
      <c r="E3" s="89"/>
      <c r="F3" s="89"/>
      <c r="G3" s="89"/>
      <c r="H3" s="89"/>
      <c r="I3" s="5"/>
    </row>
    <row r="4" spans="1:8" s="2" customFormat="1" ht="27.75" customHeight="1" thickBot="1" thickTop="1">
      <c r="A4" s="22" t="s">
        <v>201</v>
      </c>
      <c r="B4" s="93" t="s">
        <v>202</v>
      </c>
      <c r="C4" s="94"/>
      <c r="D4" s="18" t="s">
        <v>203</v>
      </c>
      <c r="E4" s="18" t="s">
        <v>204</v>
      </c>
      <c r="F4" s="90" t="s">
        <v>205</v>
      </c>
      <c r="G4" s="91"/>
      <c r="H4" s="92"/>
    </row>
    <row r="5" spans="1:8" s="2" customFormat="1" ht="21.75" customHeight="1">
      <c r="A5" s="103" t="s">
        <v>206</v>
      </c>
      <c r="B5" s="78" t="s">
        <v>221</v>
      </c>
      <c r="C5" s="79"/>
      <c r="D5" s="23">
        <v>60000</v>
      </c>
      <c r="E5" s="23"/>
      <c r="F5" s="28" t="s">
        <v>207</v>
      </c>
      <c r="G5" s="38"/>
      <c r="H5" s="37"/>
    </row>
    <row r="6" spans="1:8" s="2" customFormat="1" ht="21.75" customHeight="1">
      <c r="A6" s="104"/>
      <c r="B6" s="117"/>
      <c r="C6" s="118"/>
      <c r="D6" s="6"/>
      <c r="E6" s="6"/>
      <c r="F6" s="17"/>
      <c r="G6" s="29"/>
      <c r="H6" s="19"/>
    </row>
    <row r="7" spans="1:10" s="2" customFormat="1" ht="21.75" customHeight="1">
      <c r="A7" s="104"/>
      <c r="B7" s="95"/>
      <c r="C7" s="96"/>
      <c r="D7" s="6"/>
      <c r="E7" s="6"/>
      <c r="F7" s="17"/>
      <c r="G7" s="29"/>
      <c r="H7" s="19"/>
      <c r="J7" s="2" t="s">
        <v>208</v>
      </c>
    </row>
    <row r="8" spans="1:8" s="2" customFormat="1" ht="21.75" customHeight="1">
      <c r="A8" s="104"/>
      <c r="B8" s="95"/>
      <c r="C8" s="96"/>
      <c r="D8" s="6"/>
      <c r="E8" s="6"/>
      <c r="F8" s="17"/>
      <c r="G8" s="29"/>
      <c r="H8" s="19"/>
    </row>
    <row r="9" spans="1:8" s="2" customFormat="1" ht="21.75" customHeight="1">
      <c r="A9" s="104"/>
      <c r="B9" s="95"/>
      <c r="C9" s="96"/>
      <c r="D9" s="6"/>
      <c r="E9" s="6"/>
      <c r="F9" s="17"/>
      <c r="G9" s="29"/>
      <c r="H9" s="19"/>
    </row>
    <row r="10" spans="1:8" s="2" customFormat="1" ht="21.75" customHeight="1" thickBot="1">
      <c r="A10" s="104"/>
      <c r="B10" s="95"/>
      <c r="C10" s="96"/>
      <c r="D10" s="6"/>
      <c r="E10" s="6"/>
      <c r="F10" s="17"/>
      <c r="G10" s="29"/>
      <c r="H10" s="19"/>
    </row>
    <row r="11" spans="1:8" s="2" customFormat="1" ht="26.25" customHeight="1" thickTop="1">
      <c r="A11" s="97" t="s">
        <v>209</v>
      </c>
      <c r="B11" s="98"/>
      <c r="C11" s="99"/>
      <c r="D11" s="24">
        <f>SUM(D5:D10)</f>
        <v>60000</v>
      </c>
      <c r="E11" s="25">
        <f>SUM(E5:E10)</f>
        <v>0</v>
      </c>
      <c r="F11" s="26"/>
      <c r="G11" s="30"/>
      <c r="H11" s="27"/>
    </row>
    <row r="12" spans="1:8" s="2" customFormat="1" ht="26.25" customHeight="1" thickBot="1">
      <c r="A12" s="100" t="s">
        <v>210</v>
      </c>
      <c r="B12" s="101"/>
      <c r="C12" s="102"/>
      <c r="D12" s="82">
        <f>D11+E11</f>
        <v>60000</v>
      </c>
      <c r="E12" s="82"/>
      <c r="F12" s="20"/>
      <c r="G12" s="31"/>
      <c r="H12" s="21"/>
    </row>
    <row r="13" spans="1:9" s="2" customFormat="1" ht="38.25" customHeight="1" thickBot="1" thickTop="1">
      <c r="A13" s="7"/>
      <c r="B13" s="7"/>
      <c r="C13" s="7"/>
      <c r="D13" s="8"/>
      <c r="E13" s="8"/>
      <c r="F13" s="8"/>
      <c r="G13" s="8"/>
      <c r="H13" s="9"/>
      <c r="I13" s="9"/>
    </row>
    <row r="14" spans="2:7" s="2" customFormat="1" ht="22.5" customHeight="1">
      <c r="B14" s="83" t="s">
        <v>222</v>
      </c>
      <c r="C14" s="84"/>
      <c r="D14" s="84"/>
      <c r="E14" s="84"/>
      <c r="F14" s="84"/>
      <c r="G14" s="85"/>
    </row>
    <row r="15" spans="2:7" s="2" customFormat="1" ht="22.5" customHeight="1">
      <c r="B15" s="32" t="s">
        <v>223</v>
      </c>
      <c r="C15" s="3"/>
      <c r="D15" s="3"/>
      <c r="E15" s="3"/>
      <c r="F15" s="3"/>
      <c r="G15" s="33"/>
    </row>
    <row r="16" spans="2:7" s="2" customFormat="1" ht="22.5" customHeight="1">
      <c r="B16" s="32" t="s">
        <v>224</v>
      </c>
      <c r="C16" s="3"/>
      <c r="D16" s="3"/>
      <c r="E16" s="3"/>
      <c r="F16" s="3"/>
      <c r="G16" s="33"/>
    </row>
    <row r="17" spans="2:7" s="2" customFormat="1" ht="22.5" customHeight="1">
      <c r="B17" s="32" t="s">
        <v>225</v>
      </c>
      <c r="C17" s="3"/>
      <c r="D17" s="3"/>
      <c r="E17" s="3"/>
      <c r="F17" s="3"/>
      <c r="G17" s="33"/>
    </row>
    <row r="18" spans="2:7" s="2" customFormat="1" ht="22.5" customHeight="1" thickBot="1">
      <c r="B18" s="34" t="s">
        <v>211</v>
      </c>
      <c r="C18" s="35"/>
      <c r="D18" s="35"/>
      <c r="E18" s="35"/>
      <c r="F18" s="35"/>
      <c r="G18" s="36"/>
    </row>
    <row r="19" spans="1:9" s="2" customFormat="1" ht="14.25" customHeight="1">
      <c r="A19" s="7"/>
      <c r="B19" s="12"/>
      <c r="C19" s="12"/>
      <c r="D19" s="10"/>
      <c r="E19" s="11"/>
      <c r="F19" s="11"/>
      <c r="G19" s="11"/>
      <c r="H19" s="9"/>
      <c r="I19" s="9"/>
    </row>
    <row r="20" spans="1:9" s="2" customFormat="1" ht="21.75" customHeight="1">
      <c r="A20" s="13"/>
      <c r="B20" s="14" t="s">
        <v>212</v>
      </c>
      <c r="C20" s="14"/>
      <c r="D20" s="14"/>
      <c r="E20" s="14"/>
      <c r="F20" s="14"/>
      <c r="G20" s="14"/>
      <c r="H20" s="14"/>
      <c r="I20" s="14"/>
    </row>
    <row r="21" spans="1:9" s="2" customFormat="1" ht="21.75" customHeight="1">
      <c r="A21" s="15"/>
      <c r="B21" s="14" t="s">
        <v>213</v>
      </c>
      <c r="C21" s="14"/>
      <c r="D21" s="14"/>
      <c r="E21" s="14"/>
      <c r="F21" s="14"/>
      <c r="G21" s="14"/>
      <c r="H21" s="14"/>
      <c r="I21" s="14"/>
    </row>
    <row r="22" spans="1:9" s="2" customFormat="1" ht="21.75" customHeight="1">
      <c r="A22" s="13"/>
      <c r="B22" s="14" t="s">
        <v>214</v>
      </c>
      <c r="C22" s="14"/>
      <c r="D22" s="14"/>
      <c r="E22" s="14"/>
      <c r="F22" s="14"/>
      <c r="G22" s="14"/>
      <c r="H22" s="14"/>
      <c r="I22" s="14"/>
    </row>
    <row r="23" spans="1:9" s="2" customFormat="1" ht="21.75" customHeight="1">
      <c r="A23" s="13"/>
      <c r="C23" s="14"/>
      <c r="D23" s="13" t="s">
        <v>215</v>
      </c>
      <c r="E23" s="14"/>
      <c r="F23" s="14"/>
      <c r="G23" s="14"/>
      <c r="H23" s="14"/>
      <c r="I23" s="14"/>
    </row>
    <row r="24" spans="1:9" s="2" customFormat="1" ht="21.75" customHeight="1">
      <c r="A24" s="13"/>
      <c r="C24" s="14"/>
      <c r="D24" s="13"/>
      <c r="E24" s="14"/>
      <c r="F24" s="14"/>
      <c r="G24" s="14"/>
      <c r="H24" s="14"/>
      <c r="I24" s="14"/>
    </row>
    <row r="25" spans="1:9" s="2" customFormat="1" ht="21.75" customHeight="1">
      <c r="A25" s="13"/>
      <c r="C25" s="14"/>
      <c r="D25" s="13"/>
      <c r="E25" s="14" t="s">
        <v>226</v>
      </c>
      <c r="F25" s="14"/>
      <c r="G25" s="14"/>
      <c r="H25" s="14"/>
      <c r="I25" s="14"/>
    </row>
    <row r="26" spans="1:9" s="2" customFormat="1" ht="21.75" customHeight="1" thickBo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s="2" customFormat="1" ht="21.75" customHeight="1">
      <c r="A27" s="13"/>
      <c r="B27" s="14"/>
      <c r="C27" s="86" t="s">
        <v>216</v>
      </c>
      <c r="D27" s="39" t="s">
        <v>217</v>
      </c>
      <c r="E27" s="40" t="s">
        <v>218</v>
      </c>
      <c r="F27" s="41" t="s">
        <v>219</v>
      </c>
      <c r="G27" s="14"/>
      <c r="H27" s="14"/>
      <c r="I27" s="14"/>
    </row>
    <row r="28" spans="1:9" s="2" customFormat="1" ht="62.25" customHeight="1" thickBot="1">
      <c r="A28" s="13"/>
      <c r="B28" s="14"/>
      <c r="C28" s="87"/>
      <c r="D28" s="42"/>
      <c r="E28" s="43"/>
      <c r="F28" s="44"/>
      <c r="G28" s="14"/>
      <c r="H28" s="14"/>
      <c r="I28" s="14"/>
    </row>
    <row r="29" spans="1:9" s="2" customFormat="1" ht="21.7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2" customFormat="1" ht="21.75" customHeight="1">
      <c r="A30" s="13"/>
      <c r="B30" s="14"/>
      <c r="C30" s="14"/>
      <c r="D30" s="14"/>
      <c r="E30" s="14"/>
      <c r="F30" s="14"/>
      <c r="G30" s="14"/>
      <c r="H30" s="14"/>
      <c r="I30" s="14"/>
    </row>
    <row r="31" spans="1:9" s="2" customFormat="1" ht="21.75" customHeight="1">
      <c r="A31" s="13"/>
      <c r="B31" s="14"/>
      <c r="C31" s="14"/>
      <c r="D31" s="14"/>
      <c r="E31" s="14"/>
      <c r="F31" s="14"/>
      <c r="G31" s="14"/>
      <c r="H31" s="14"/>
      <c r="I31" s="14"/>
    </row>
    <row r="32" spans="1:9" s="2" customFormat="1" ht="21.75" customHeight="1">
      <c r="A32" s="13"/>
      <c r="B32" s="14"/>
      <c r="C32" s="14"/>
      <c r="D32" s="14"/>
      <c r="E32" s="14"/>
      <c r="F32" s="14"/>
      <c r="G32" s="14"/>
      <c r="H32" s="14"/>
      <c r="I32" s="14"/>
    </row>
    <row r="33" spans="1:9" s="2" customFormat="1" ht="21.75" customHeight="1">
      <c r="A33" s="13"/>
      <c r="B33" s="14"/>
      <c r="C33" s="14"/>
      <c r="D33" s="14"/>
      <c r="E33" s="14"/>
      <c r="F33" s="14"/>
      <c r="G33" s="14"/>
      <c r="H33" s="14"/>
      <c r="I33" s="14"/>
    </row>
    <row r="34" spans="1:9" s="2" customFormat="1" ht="21.75" customHeight="1">
      <c r="A34" s="13"/>
      <c r="B34" s="14"/>
      <c r="C34" s="14"/>
      <c r="D34" s="14"/>
      <c r="E34" s="14"/>
      <c r="F34" s="14"/>
      <c r="G34" s="14"/>
      <c r="H34" s="14"/>
      <c r="I34" s="14"/>
    </row>
    <row r="35" spans="1:9" s="2" customFormat="1" ht="21.75" customHeight="1">
      <c r="A35" s="13"/>
      <c r="B35" s="14"/>
      <c r="C35" s="14"/>
      <c r="D35" s="14"/>
      <c r="E35" s="14"/>
      <c r="F35" s="14"/>
      <c r="G35" s="14"/>
      <c r="H35" s="14"/>
      <c r="I35" s="14"/>
    </row>
    <row r="36" spans="1:9" s="2" customFormat="1" ht="21.75" customHeight="1">
      <c r="A36" s="13"/>
      <c r="B36" s="14"/>
      <c r="C36" s="14"/>
      <c r="D36" s="14"/>
      <c r="E36" s="14"/>
      <c r="F36" s="14"/>
      <c r="G36" s="14"/>
      <c r="H36" s="14"/>
      <c r="I36" s="14"/>
    </row>
    <row r="37" spans="1:9" s="2" customFormat="1" ht="21.75" customHeight="1">
      <c r="A37" s="13"/>
      <c r="B37" s="14"/>
      <c r="C37" s="14"/>
      <c r="D37" s="14"/>
      <c r="E37" s="14"/>
      <c r="F37" s="14"/>
      <c r="G37" s="14"/>
      <c r="H37" s="14"/>
      <c r="I37" s="14"/>
    </row>
    <row r="38" spans="1:9" s="2" customFormat="1" ht="21.75" customHeight="1">
      <c r="A38" s="13"/>
      <c r="B38" s="14"/>
      <c r="C38" s="14"/>
      <c r="D38" s="14"/>
      <c r="E38" s="14"/>
      <c r="F38" s="14"/>
      <c r="G38" s="14"/>
      <c r="H38" s="14"/>
      <c r="I38" s="14"/>
    </row>
    <row r="39" spans="1:9" s="2" customFormat="1" ht="21.75" customHeight="1">
      <c r="A39" s="13"/>
      <c r="B39" s="14"/>
      <c r="C39" s="14"/>
      <c r="D39" s="14"/>
      <c r="E39" s="14"/>
      <c r="F39" s="14"/>
      <c r="G39" s="14"/>
      <c r="H39" s="14"/>
      <c r="I39" s="14"/>
    </row>
  </sheetData>
  <mergeCells count="16">
    <mergeCell ref="A5:A10"/>
    <mergeCell ref="B5:C5"/>
    <mergeCell ref="B6:C6"/>
    <mergeCell ref="B7:C7"/>
    <mergeCell ref="B8:C8"/>
    <mergeCell ref="B9:C9"/>
    <mergeCell ref="D12:E12"/>
    <mergeCell ref="B14:G14"/>
    <mergeCell ref="C27:C28"/>
    <mergeCell ref="A2:H2"/>
    <mergeCell ref="A3:H3"/>
    <mergeCell ref="F4:H4"/>
    <mergeCell ref="B4:C4"/>
    <mergeCell ref="B10:C10"/>
    <mergeCell ref="A11:C11"/>
    <mergeCell ref="A12:C12"/>
  </mergeCells>
  <printOptions horizontalCentered="1"/>
  <pageMargins left="0.2362204724409449" right="0.15748031496062992" top="0.52" bottom="0.5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이주현</dc:creator>
  <cp:keywords/>
  <dc:description/>
  <cp:lastModifiedBy>곽선희</cp:lastModifiedBy>
  <cp:lastPrinted>2003-12-30T05:53:24Z</cp:lastPrinted>
  <dcterms:created xsi:type="dcterms:W3CDTF">2001-11-23T00:30:28Z</dcterms:created>
  <dcterms:modified xsi:type="dcterms:W3CDTF">2003-12-30T05:56:15Z</dcterms:modified>
  <cp:category/>
  <cp:version/>
  <cp:contentType/>
  <cp:contentStatus/>
</cp:coreProperties>
</file>